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Dropbox\SRI - Deborah\Tech-Talk\Webinars &amp; Live\PRESENTATIONS and Onsite\2021-06-23 - EXCEL Very Simple Formulas\"/>
    </mc:Choice>
  </mc:AlternateContent>
  <xr:revisionPtr revIDLastSave="0" documentId="13_ncr:1_{8243D28C-915A-4BE6-BEBC-A33B00577EE8}" xr6:coauthVersionLast="47" xr6:coauthVersionMax="47" xr10:uidLastSave="{00000000-0000-0000-0000-000000000000}"/>
  <bookViews>
    <workbookView xWindow="-120" yWindow="-120" windowWidth="24240" windowHeight="13140" tabRatio="936" xr2:uid="{033B5606-3BFF-4E63-8840-DC8E7FBF1E9F}"/>
  </bookViews>
  <sheets>
    <sheet name="1. Precedence" sheetId="10" r:id="rId1"/>
    <sheet name="2. Addition &amp; Avgs" sheetId="1" r:id="rId2"/>
    <sheet name="3 Auto Total" sheetId="15" r:id="rId3"/>
    <sheet name="4. Intro Absolute" sheetId="12" r:id="rId4"/>
    <sheet name="5.  Absolute Referenc" sheetId="7" r:id="rId5"/>
    <sheet name="6. Increase by a %" sheetId="9" r:id="rId6"/>
    <sheet name="7. Totals &amp; $" sheetId="8" r:id="rId7"/>
    <sheet name="8. Add Data OOPS" sheetId="16" r:id="rId8"/>
    <sheet name="9. Odds &amp; Ends" sheetId="13" r:id="rId9"/>
  </sheets>
  <definedNames>
    <definedName name="_xlnm.Print_Area" localSheetId="4">'5.  Absolute Referenc'!$A$2:$O$23</definedName>
    <definedName name="_xlnm.Print_Area" localSheetId="6">'7. Totals &amp; $'!$B$3:$G$23</definedName>
    <definedName name="_xlnm.Print_Titles" localSheetId="6">'7. Totals &amp; $'!$2:$2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6" l="1"/>
  <c r="H14" i="16"/>
  <c r="I12" i="16"/>
  <c r="H11" i="16"/>
  <c r="H10" i="16"/>
  <c r="H9" i="16"/>
  <c r="H8" i="16"/>
  <c r="I6" i="16"/>
  <c r="I5" i="16"/>
  <c r="I16" i="16" s="1"/>
  <c r="H4" i="16"/>
  <c r="H16" i="16" l="1"/>
  <c r="N5" i="15" l="1"/>
  <c r="N17" i="13"/>
  <c r="D18" i="13"/>
  <c r="B15" i="7"/>
  <c r="C17" i="13"/>
  <c r="C18" i="13"/>
  <c r="N4" i="15"/>
  <c r="K11" i="13"/>
  <c r="L11" i="13" s="1"/>
  <c r="M11" i="13" s="1"/>
  <c r="J11" i="13"/>
  <c r="K10" i="13"/>
  <c r="L10" i="13" s="1"/>
  <c r="M10" i="13" s="1"/>
  <c r="J10" i="13"/>
  <c r="K9" i="13"/>
  <c r="L9" i="13" s="1"/>
  <c r="M9" i="13" s="1"/>
  <c r="J9" i="13"/>
  <c r="K8" i="13"/>
  <c r="L8" i="13" s="1"/>
  <c r="M8" i="13" s="1"/>
  <c r="J8" i="13"/>
  <c r="K7" i="13"/>
  <c r="L7" i="13" s="1"/>
  <c r="M7" i="13" s="1"/>
  <c r="J7" i="13"/>
  <c r="K6" i="13"/>
  <c r="L6" i="13" s="1"/>
  <c r="M6" i="13" s="1"/>
  <c r="J6" i="13"/>
  <c r="K5" i="13"/>
  <c r="L5" i="13" s="1"/>
  <c r="M5" i="13" s="1"/>
  <c r="J5" i="13"/>
  <c r="K4" i="13"/>
  <c r="L4" i="13" s="1"/>
  <c r="M4" i="13" s="1"/>
  <c r="J4" i="13"/>
  <c r="K3" i="13"/>
  <c r="L3" i="13" s="1"/>
  <c r="M3" i="13" s="1"/>
  <c r="J3" i="13"/>
  <c r="N5" i="7" l="1"/>
  <c r="N6" i="7"/>
  <c r="N7" i="7"/>
  <c r="N8" i="7"/>
  <c r="N9" i="7"/>
  <c r="N10" i="7"/>
  <c r="N11" i="7"/>
  <c r="N12" i="7"/>
  <c r="N13" i="7"/>
  <c r="N14" i="7"/>
  <c r="N15" i="7"/>
  <c r="N4" i="7"/>
  <c r="N3" i="7"/>
  <c r="G21" i="8"/>
  <c r="G19" i="8"/>
  <c r="G11" i="8"/>
  <c r="G3" i="8"/>
  <c r="O3" i="7" l="1"/>
  <c r="O15" i="7"/>
  <c r="O11" i="7"/>
  <c r="O8" i="7"/>
  <c r="O7" i="7"/>
  <c r="O4" i="7"/>
  <c r="O13" i="7"/>
  <c r="O9" i="7"/>
  <c r="O6" i="7"/>
  <c r="O14" i="7"/>
  <c r="O12" i="7"/>
  <c r="O10" i="7"/>
  <c r="O5" i="7"/>
  <c r="G22" i="8"/>
  <c r="G18" i="8"/>
  <c r="G20" i="8"/>
  <c r="D12" i="8"/>
  <c r="G6" i="8"/>
  <c r="G9" i="8"/>
  <c r="G10" i="8"/>
  <c r="E12" i="8"/>
  <c r="G7" i="8"/>
  <c r="G8" i="8"/>
  <c r="G17" i="8"/>
  <c r="F12" i="8"/>
  <c r="G12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" authorId="0" shapeId="0" xr:uid="{2868E51B-522E-4D64-B333-D223DC3708F8}">
      <text>
        <r>
          <rPr>
            <sz val="11"/>
            <color theme="1"/>
            <rFont val="Arial"/>
            <family val="2"/>
          </rPr>
          <t>======
Level 1 0-200
Level 2 201-500
Level 3 501-1000
Level 4 1000-2500
Level 5 2501-5000
Level 6 5001-10,000
Level 7 10001-15,000
Level 8 15,000-25,000
Level 9 25000-50000
Level 10 50001-75000
Level 11 75001-100000
Level 12 100000-200000
Level 13 200001-350000
Level 14 350001-500000
Level 15 500001-1000000
Level 16  &gt;1000000</t>
        </r>
      </text>
    </comment>
  </commentList>
</comments>
</file>

<file path=xl/sharedStrings.xml><?xml version="1.0" encoding="utf-8"?>
<sst xmlns="http://schemas.openxmlformats.org/spreadsheetml/2006/main" count="264" uniqueCount="217">
  <si>
    <t>3. Sum numbers in row</t>
  </si>
  <si>
    <t>LOCATIONS</t>
  </si>
  <si>
    <t>JULY16</t>
  </si>
  <si>
    <t>AUG16</t>
  </si>
  <si>
    <t>SEPT16</t>
  </si>
  <si>
    <t>OCT16</t>
  </si>
  <si>
    <t>NOV16</t>
  </si>
  <si>
    <t>DEC16</t>
  </si>
  <si>
    <t>JAN17</t>
  </si>
  <si>
    <t>FEB17</t>
  </si>
  <si>
    <t>MAR17</t>
  </si>
  <si>
    <t>APR17</t>
  </si>
  <si>
    <t>MAY17</t>
  </si>
  <si>
    <t>JUN17</t>
  </si>
  <si>
    <t>TOTALS</t>
  </si>
  <si>
    <t>ASKLIBRARY</t>
  </si>
  <si>
    <t>AUDBKCD-A</t>
  </si>
  <si>
    <t>AUDBKCD-J</t>
  </si>
  <si>
    <t>AUDBKCD-S</t>
  </si>
  <si>
    <t>AUDBKMCD-A</t>
  </si>
  <si>
    <t>AUDBKCS-A</t>
  </si>
  <si>
    <t>BIOG-A</t>
  </si>
  <si>
    <t>BIOG-J</t>
  </si>
  <si>
    <t>AUDBKCS-Y</t>
  </si>
  <si>
    <t>BIOG-Y</t>
  </si>
  <si>
    <t>BIOGNEW-A</t>
  </si>
  <si>
    <t>BLKFICTION</t>
  </si>
  <si>
    <t>BOARDBK-J</t>
  </si>
  <si>
    <t>CDROM-A</t>
  </si>
  <si>
    <t>CATEGORY</t>
  </si>
  <si>
    <t>ADULTBK-CD</t>
  </si>
  <si>
    <t>JUV BOOK - CD</t>
  </si>
  <si>
    <t>ADULT NONFIC</t>
  </si>
  <si>
    <t>TEEN NONFIC</t>
  </si>
  <si>
    <t>ADULT FIC</t>
  </si>
  <si>
    <t>ADULT - DVD</t>
  </si>
  <si>
    <t>CHILDREN FIC</t>
  </si>
  <si>
    <t>JUV - DVD</t>
  </si>
  <si>
    <t>TEEN FIC</t>
  </si>
  <si>
    <t>ADULT MUSIC - CD</t>
  </si>
  <si>
    <t>JUV MUSIC - CD</t>
  </si>
  <si>
    <t>PERIODICALS</t>
  </si>
  <si>
    <t>% of circ</t>
  </si>
  <si>
    <t>% of Budget Year Remaining:</t>
  </si>
  <si>
    <t>Book Order Summary</t>
  </si>
  <si>
    <t>2019-2020</t>
  </si>
  <si>
    <t>Account</t>
  </si>
  <si>
    <t>Invoices YTD</t>
  </si>
  <si>
    <t>Budget</t>
  </si>
  <si>
    <t>Available YTD</t>
  </si>
  <si>
    <t>% Available</t>
  </si>
  <si>
    <t>ADULT BOOKS</t>
  </si>
  <si>
    <t xml:space="preserve"> </t>
  </si>
  <si>
    <t>L309077</t>
  </si>
  <si>
    <t>L307588</t>
  </si>
  <si>
    <t>L307695</t>
  </si>
  <si>
    <t>L307703</t>
  </si>
  <si>
    <t>L593021</t>
  </si>
  <si>
    <t>ADULT BOOKS Subtotal</t>
  </si>
  <si>
    <t>A/V Order Summary</t>
  </si>
  <si>
    <t>TOTAL AV</t>
  </si>
  <si>
    <t xml:space="preserve">  </t>
  </si>
  <si>
    <t>000s - Tracy</t>
  </si>
  <si>
    <t>100s - Tracy</t>
  </si>
  <si>
    <t>200s - Melinda</t>
  </si>
  <si>
    <t>300s - Sharon</t>
  </si>
  <si>
    <t>400s - Greg</t>
  </si>
  <si>
    <t>500s - Latisha</t>
  </si>
  <si>
    <t>L307687</t>
  </si>
  <si>
    <t># SERVED</t>
  </si>
  <si>
    <t>Public Library</t>
  </si>
  <si>
    <t xml:space="preserve"> Price (Yr 1)</t>
  </si>
  <si>
    <t xml:space="preserve"> Price (Yr 2)</t>
  </si>
  <si>
    <t xml:space="preserve"> Price (Yr 3)</t>
  </si>
  <si>
    <t xml:space="preserve"> Price (Yr 4)</t>
  </si>
  <si>
    <t>1. Add sentence lengths - type in</t>
  </si>
  <si>
    <t>4. Type in individual numbers; then divide by 5 (for Average). Remember to start with an equals sign.</t>
  </si>
  <si>
    <t>5. Use SUM or type using  parantheses to add; / by 5</t>
  </si>
  <si>
    <t>2. CLICK on each number - (put a + between each)</t>
  </si>
  <si>
    <t>=2+3*4/2</t>
  </si>
  <si>
    <t>EXAMPLES</t>
  </si>
  <si>
    <t>=(2+3)*4/2</t>
  </si>
  <si>
    <t>=(2+3*4)/2</t>
  </si>
  <si>
    <t>Extra Cushion</t>
  </si>
  <si>
    <t>Month 1</t>
  </si>
  <si>
    <t>Month 2</t>
  </si>
  <si>
    <t>Total</t>
  </si>
  <si>
    <t>Books</t>
  </si>
  <si>
    <t>CDs</t>
  </si>
  <si>
    <t>Puzzles</t>
  </si>
  <si>
    <t>Games</t>
  </si>
  <si>
    <t>AVERAGE</t>
  </si>
  <si>
    <t>Region</t>
  </si>
  <si>
    <t>Subscriber</t>
  </si>
  <si>
    <t>Amount</t>
  </si>
  <si>
    <t>Students | Patrons</t>
  </si>
  <si>
    <t>People Served</t>
  </si>
  <si>
    <t>State</t>
  </si>
  <si>
    <t>Type</t>
  </si>
  <si>
    <t>Lead Start</t>
  </si>
  <si>
    <t>Sale Date</t>
  </si>
  <si>
    <t>Sale Length (M)</t>
  </si>
  <si>
    <t>Today's Date</t>
  </si>
  <si>
    <t>Sub. Length (M)</t>
  </si>
  <si>
    <t>Sub Length (Y)</t>
  </si>
  <si>
    <t>IDAHO</t>
  </si>
  <si>
    <t>Customer 1</t>
  </si>
  <si>
    <t>Level 08</t>
  </si>
  <si>
    <t>ID</t>
  </si>
  <si>
    <t>NONE</t>
  </si>
  <si>
    <t>Customer 2</t>
  </si>
  <si>
    <t>Level 04</t>
  </si>
  <si>
    <t>Canada</t>
  </si>
  <si>
    <t>Organization</t>
  </si>
  <si>
    <t>Customer 3</t>
  </si>
  <si>
    <t>WA</t>
  </si>
  <si>
    <t>OREGON</t>
  </si>
  <si>
    <t>Customer 4</t>
  </si>
  <si>
    <t>Level 06</t>
  </si>
  <si>
    <t>OR</t>
  </si>
  <si>
    <t>CLRC</t>
  </si>
  <si>
    <t>Customer 5</t>
  </si>
  <si>
    <t>Level 09</t>
  </si>
  <si>
    <t>FL</t>
  </si>
  <si>
    <t>Customer 6</t>
  </si>
  <si>
    <t>NY</t>
  </si>
  <si>
    <t>Academic</t>
  </si>
  <si>
    <t>CDLC</t>
  </si>
  <si>
    <t>Customer 7</t>
  </si>
  <si>
    <t>LIST</t>
  </si>
  <si>
    <t>Regional</t>
  </si>
  <si>
    <t>SCRLC</t>
  </si>
  <si>
    <t>Customer 8</t>
  </si>
  <si>
    <t>Level 01</t>
  </si>
  <si>
    <t>Customer 9</t>
  </si>
  <si>
    <t>Total $</t>
  </si>
  <si>
    <t>Average</t>
  </si>
  <si>
    <t>Average Students/Patrons</t>
  </si>
  <si>
    <t>Minimum Amt</t>
  </si>
  <si>
    <t>Maximum Amt</t>
  </si>
  <si>
    <t>Account  Video Games</t>
  </si>
  <si>
    <t>Account  Adult Video Enter</t>
  </si>
  <si>
    <t>Account  Instr. Video Adult</t>
  </si>
  <si>
    <t>Account  Music CD Adult</t>
  </si>
  <si>
    <t>Account  Audio Books</t>
  </si>
  <si>
    <t>Account  AV Juv</t>
  </si>
  <si>
    <t>ABSOLUTE REFERENCE</t>
  </si>
  <si>
    <t>Yr 1</t>
  </si>
  <si>
    <t>Yr 2</t>
  </si>
  <si>
    <t>Yr 3</t>
  </si>
  <si>
    <t>Yr 4</t>
  </si>
  <si>
    <t>Tech-Talk</t>
  </si>
  <si>
    <t>Hoopla</t>
  </si>
  <si>
    <t>OverDrive</t>
  </si>
  <si>
    <t>Subscription</t>
  </si>
  <si>
    <t>xCus</t>
  </si>
  <si>
    <t>TEXT</t>
  </si>
  <si>
    <t xml:space="preserve">Formula </t>
  </si>
  <si>
    <r>
      <rPr>
        <sz val="14"/>
        <color theme="0" tint="-0.249977111117893"/>
        <rFont val="Calibri"/>
        <family val="2"/>
        <scheme val="minor"/>
      </rPr>
      <t>I am writing the book so that people will understand that priests are human first and foremost</t>
    </r>
    <r>
      <rPr>
        <sz val="14"/>
        <color theme="1"/>
        <rFont val="Calibri"/>
        <family val="2"/>
        <scheme val="minor"/>
      </rPr>
      <t xml:space="preserve">. </t>
    </r>
    <r>
      <rPr>
        <b/>
        <sz val="18"/>
        <color rgb="FFC00000"/>
        <rFont val="Calibri"/>
        <family val="2"/>
        <scheme val="minor"/>
      </rPr>
      <t>[17]</t>
    </r>
    <r>
      <rPr>
        <sz val="14"/>
        <color theme="1"/>
        <rFont val="Calibri"/>
        <family val="2"/>
        <scheme val="minor"/>
      </rPr>
      <t xml:space="preserve"> 
</t>
    </r>
    <r>
      <rPr>
        <sz val="14"/>
        <color theme="0" tint="-0.249977111117893"/>
        <rFont val="Calibri"/>
        <family val="2"/>
        <scheme val="minor"/>
      </rPr>
      <t xml:space="preserve">It is also  my hope that the insight men and women of all spiritualities will find from delving into the inner workings of a </t>
    </r>
    <r>
      <rPr>
        <i/>
        <sz val="14"/>
        <color theme="0" tint="-0.249977111117893"/>
        <rFont val="Calibri"/>
        <family val="2"/>
        <scheme val="minor"/>
      </rPr>
      <t xml:space="preserve">parish </t>
    </r>
    <r>
      <rPr>
        <sz val="14"/>
        <color theme="0" tint="-0.249977111117893"/>
        <rFont val="Calibri"/>
        <family val="2"/>
        <scheme val="minor"/>
      </rPr>
      <t>priest’s mind will lend insight and optimism to their personal faith and the understanding of “The Church”.</t>
    </r>
    <r>
      <rPr>
        <sz val="14"/>
        <color theme="1"/>
        <rFont val="Calibri"/>
        <family val="2"/>
        <scheme val="minor"/>
      </rPr>
      <t xml:space="preserve"> </t>
    </r>
    <r>
      <rPr>
        <sz val="18"/>
        <color theme="1"/>
        <rFont val="Calibri"/>
        <family val="2"/>
        <scheme val="minor"/>
      </rPr>
      <t>[</t>
    </r>
    <r>
      <rPr>
        <b/>
        <sz val="18"/>
        <color rgb="FFC00000"/>
        <rFont val="Calibri"/>
        <family val="2"/>
        <scheme val="minor"/>
      </rPr>
      <t>40</t>
    </r>
    <r>
      <rPr>
        <sz val="18"/>
        <color theme="1"/>
        <rFont val="Calibri"/>
        <family val="2"/>
        <scheme val="minor"/>
      </rPr>
      <t xml:space="preserve">]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 </t>
    </r>
    <r>
      <rPr>
        <sz val="14"/>
        <color theme="0" tint="-0.249977111117893"/>
        <rFont val="Calibri"/>
        <family val="2"/>
        <scheme val="minor"/>
      </rPr>
      <t>This book is unique in that there are two authors, writing side by side if you will.</t>
    </r>
    <r>
      <rPr>
        <b/>
        <sz val="14"/>
        <color rgb="FFC00000"/>
        <rFont val="Calibri"/>
        <family val="2"/>
        <scheme val="minor"/>
      </rPr>
      <t xml:space="preserve"> [</t>
    </r>
    <r>
      <rPr>
        <b/>
        <sz val="22"/>
        <color rgb="FFC00000"/>
        <rFont val="Calibri"/>
        <family val="2"/>
        <scheme val="minor"/>
      </rPr>
      <t>18]</t>
    </r>
    <r>
      <rPr>
        <b/>
        <sz val="14"/>
        <color rgb="FFC00000"/>
        <rFont val="Calibri"/>
        <family val="2"/>
        <scheme val="minor"/>
      </rPr>
      <t xml:space="preserve">  
</t>
    </r>
    <r>
      <rPr>
        <sz val="14"/>
        <color theme="0" tint="-0.249977111117893"/>
        <rFont val="Calibri"/>
        <family val="2"/>
        <scheme val="minor"/>
      </rPr>
      <t xml:space="preserve">a Roman Catholic Priest for 49 years who, at the age of 74, left the priesthood to get married  25 years his junior. </t>
    </r>
    <r>
      <rPr>
        <b/>
        <sz val="20"/>
        <color rgb="FFC00000"/>
        <rFont val="Calibri"/>
        <family val="2"/>
        <scheme val="minor"/>
      </rPr>
      <t>[29]</t>
    </r>
    <r>
      <rPr>
        <sz val="14"/>
        <color theme="1"/>
        <rFont val="Calibri"/>
        <family val="2"/>
        <scheme val="minor"/>
      </rPr>
      <t xml:space="preserve"> 
</t>
    </r>
    <r>
      <rPr>
        <sz val="14"/>
        <color theme="0" tint="-0.249977111117893"/>
        <rFont val="Calibri"/>
        <family val="2"/>
        <scheme val="minor"/>
      </rPr>
      <t>and Me (who urged him to put his story into a book because of my passion to have the world view  these men as human first … not as “objects” who “belong” to the parishioners because of celibacy.</t>
    </r>
    <r>
      <rPr>
        <b/>
        <sz val="14"/>
        <color rgb="FFC00000"/>
        <rFont val="Calibri"/>
        <family val="2"/>
        <scheme val="minor"/>
      </rPr>
      <t xml:space="preserve"> </t>
    </r>
    <r>
      <rPr>
        <b/>
        <sz val="20"/>
        <color rgb="FFC00000"/>
        <rFont val="Calibri"/>
        <family val="2"/>
        <scheme val="minor"/>
      </rPr>
      <t>[41]</t>
    </r>
    <r>
      <rPr>
        <sz val="20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 </t>
    </r>
  </si>
  <si>
    <t>1. TYPE in numbers</t>
  </si>
  <si>
    <t>2. CLICK on numbers</t>
  </si>
  <si>
    <t xml:space="preserve">3. WRITING the FORMULA </t>
  </si>
  <si>
    <t xml:space="preserve">4. For an AVERAGE   </t>
  </si>
  <si>
    <t>5.  Use paranthese  before dividing</t>
  </si>
  <si>
    <t>6.  Type the formula</t>
  </si>
  <si>
    <t>6.  =average(       )</t>
  </si>
  <si>
    <t>Customer</t>
  </si>
  <si>
    <t>Expense</t>
  </si>
  <si>
    <t>Purpose</t>
  </si>
  <si>
    <t>When</t>
  </si>
  <si>
    <t>Audio Transcription</t>
  </si>
  <si>
    <t>Marketing and Content</t>
  </si>
  <si>
    <t>Zoom</t>
  </si>
  <si>
    <t>Meetings and Webinar</t>
  </si>
  <si>
    <t>Monthly</t>
  </si>
  <si>
    <t xml:space="preserve">Apple Developer </t>
  </si>
  <si>
    <t xml:space="preserve">Mobile App License </t>
  </si>
  <si>
    <t>Annual</t>
  </si>
  <si>
    <t>Sept</t>
  </si>
  <si>
    <t>Google Developer</t>
  </si>
  <si>
    <t>annual</t>
  </si>
  <si>
    <t>Constant Contact</t>
  </si>
  <si>
    <t>Email Broadcast Tool to Subscribers</t>
  </si>
  <si>
    <t>Partner</t>
  </si>
  <si>
    <t>n/a</t>
  </si>
  <si>
    <t>Screencast</t>
  </si>
  <si>
    <t>Post Videos for Membership Area</t>
  </si>
  <si>
    <t>October</t>
  </si>
  <si>
    <t>Images</t>
  </si>
  <si>
    <t>Newsletter, Video, Sales</t>
  </si>
  <si>
    <t>varies</t>
  </si>
  <si>
    <t>Updraft Plus</t>
  </si>
  <si>
    <t>Backup Tech-Talk.com</t>
  </si>
  <si>
    <t>??</t>
  </si>
  <si>
    <t>UsersInsights WordPress Plugin</t>
  </si>
  <si>
    <t>Tracking of User Logins</t>
  </si>
  <si>
    <t>Wishlist Membership Software</t>
  </si>
  <si>
    <t>Tech-Talk Database</t>
  </si>
  <si>
    <t>WP Forms</t>
  </si>
  <si>
    <t>upgraded version to store completed forms</t>
  </si>
  <si>
    <t>March</t>
  </si>
  <si>
    <t xml:space="preserve">SiteGround Web </t>
  </si>
  <si>
    <t>Web Hosting</t>
  </si>
  <si>
    <t>April</t>
  </si>
  <si>
    <t>#!</t>
  </si>
  <si>
    <t>#2</t>
  </si>
  <si>
    <t>Year - #1</t>
  </si>
  <si>
    <t>Year - #2</t>
  </si>
  <si>
    <t>O</t>
  </si>
  <si>
    <t>How to Increase a number by 2% each year</t>
  </si>
  <si>
    <t xml:space="preserve">How to Add Data and Have the Formula be Updated </t>
  </si>
  <si>
    <t>How to Calculate Percentages with ABSOLUTE REFERENCE</t>
  </si>
  <si>
    <t>How to Understand What Takes Precedence in Calculating (What comes FIRST, SECOND, THIRD)</t>
  </si>
  <si>
    <t>How to Copy Formulas &amp; Calculate Min/Max</t>
  </si>
  <si>
    <t>How to Fix ### and Format Currency</t>
  </si>
  <si>
    <t>How to Calculate with a number in a FIXED Postion</t>
  </si>
  <si>
    <t>How to Calculate the AVERAGE number of words in a sentence.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</si>
</sst>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m/d/yy"/>
    <numFmt numFmtId="167" formatCode="0.0"/>
  </numFmts>
  <fonts count="5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9"/>
      <name val="Verdana"/>
      <family val="2"/>
    </font>
    <font>
      <sz val="14"/>
      <color rgb="FF333333"/>
      <name val="Arial"/>
      <family val="2"/>
    </font>
    <font>
      <sz val="16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C00000"/>
      <name val="Arial"/>
      <family val="2"/>
    </font>
    <font>
      <sz val="11"/>
      <color rgb="FFC00000"/>
      <name val="Arial"/>
      <family val="2"/>
    </font>
    <font>
      <sz val="14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22"/>
      <color rgb="FFC0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rgb="FFC0000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0" tint="-0.249977111117893"/>
      <name val="Calibri"/>
      <family val="2"/>
      <scheme val="minor"/>
    </font>
    <font>
      <i/>
      <sz val="14"/>
      <color theme="0" tint="-0.249977111117893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4"/>
      <name val="Verdana"/>
      <family val="2"/>
    </font>
    <font>
      <sz val="14"/>
      <name val="Verdana"/>
      <family val="2"/>
    </font>
    <font>
      <b/>
      <sz val="16"/>
      <name val="Verdana"/>
      <family val="2"/>
    </font>
    <font>
      <sz val="16"/>
      <name val="Verdana"/>
      <family val="2"/>
    </font>
    <font>
      <b/>
      <u/>
      <sz val="14"/>
      <name val="Verdana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rgb="FFC00000"/>
      <name val="Arial"/>
      <family val="2"/>
    </font>
    <font>
      <u/>
      <sz val="14"/>
      <color theme="1"/>
      <name val="Arial"/>
      <family val="2"/>
    </font>
    <font>
      <b/>
      <u/>
      <sz val="14"/>
      <color rgb="FFC00000"/>
      <name val="Arial"/>
      <family val="2"/>
    </font>
    <font>
      <sz val="16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14"/>
      <color rgb="FFC00000"/>
      <name val="Arial"/>
      <family val="2"/>
    </font>
    <font>
      <b/>
      <sz val="16"/>
      <color rgb="FFC00000"/>
      <name val="Arial"/>
      <family val="2"/>
    </font>
    <font>
      <b/>
      <sz val="2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/>
      <top/>
      <bottom style="medium">
        <color rgb="FFEBEBEB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thin">
        <color indexed="64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0" borderId="0"/>
    <xf numFmtId="44" fontId="3" fillId="0" borderId="0" applyFont="0" applyFill="0" applyBorder="0" applyAlignment="0" applyProtection="0"/>
  </cellStyleXfs>
  <cellXfs count="19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0" fillId="2" borderId="0" xfId="0" applyFill="1"/>
    <xf numFmtId="0" fontId="1" fillId="0" borderId="1" xfId="0" applyFont="1" applyBorder="1" applyAlignment="1">
      <alignment wrapText="1"/>
    </xf>
    <xf numFmtId="0" fontId="0" fillId="0" borderId="1" xfId="0" applyBorder="1"/>
    <xf numFmtId="0" fontId="5" fillId="0" borderId="0" xfId="2"/>
    <xf numFmtId="0" fontId="5" fillId="0" borderId="4" xfId="2" applyBorder="1"/>
    <xf numFmtId="164" fontId="0" fillId="0" borderId="0" xfId="3" applyNumberFormat="1" applyFont="1" applyBorder="1"/>
    <xf numFmtId="43" fontId="5" fillId="0" borderId="0" xfId="2" applyNumberFormat="1"/>
    <xf numFmtId="9" fontId="0" fillId="0" borderId="0" xfId="3" applyFont="1"/>
    <xf numFmtId="0" fontId="6" fillId="0" borderId="0" xfId="2" applyFont="1"/>
    <xf numFmtId="44" fontId="6" fillId="0" borderId="0" xfId="5" applyFont="1" applyBorder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6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0" fillId="0" borderId="0" xfId="0" applyNumberFormat="1"/>
    <xf numFmtId="8" fontId="6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wrapText="1"/>
    </xf>
    <xf numFmtId="0" fontId="9" fillId="0" borderId="0" xfId="0" applyFont="1"/>
    <xf numFmtId="0" fontId="11" fillId="0" borderId="0" xfId="0" applyFont="1"/>
    <xf numFmtId="0" fontId="2" fillId="0" borderId="0" xfId="0" applyFont="1" applyAlignment="1">
      <alignment horizontal="right"/>
    </xf>
    <xf numFmtId="0" fontId="13" fillId="0" borderId="0" xfId="6" applyFont="1" applyAlignment="1">
      <alignment horizontal="center" wrapText="1"/>
    </xf>
    <xf numFmtId="0" fontId="14" fillId="0" borderId="0" xfId="6"/>
    <xf numFmtId="0" fontId="12" fillId="0" borderId="0" xfId="6" applyFont="1" applyAlignment="1">
      <alignment horizontal="center" wrapText="1"/>
    </xf>
    <xf numFmtId="0" fontId="12" fillId="0" borderId="0" xfId="6" applyFont="1" applyAlignment="1">
      <alignment horizontal="left" wrapText="1"/>
    </xf>
    <xf numFmtId="165" fontId="12" fillId="0" borderId="0" xfId="6" applyNumberFormat="1" applyFont="1"/>
    <xf numFmtId="1" fontId="12" fillId="0" borderId="0" xfId="6" applyNumberFormat="1" applyFont="1" applyAlignment="1">
      <alignment horizontal="center"/>
    </xf>
    <xf numFmtId="166" fontId="12" fillId="0" borderId="0" xfId="6" applyNumberFormat="1" applyFont="1"/>
    <xf numFmtId="167" fontId="12" fillId="0" borderId="0" xfId="6" applyNumberFormat="1" applyFont="1" applyAlignment="1">
      <alignment horizontal="center"/>
    </xf>
    <xf numFmtId="0" fontId="12" fillId="0" borderId="0" xfId="6" applyFont="1" applyAlignment="1">
      <alignment horizontal="center"/>
    </xf>
    <xf numFmtId="49" fontId="12" fillId="0" borderId="0" xfId="6" applyNumberFormat="1" applyFont="1"/>
    <xf numFmtId="3" fontId="12" fillId="0" borderId="0" xfId="6" applyNumberFormat="1" applyFont="1" applyAlignment="1">
      <alignment horizontal="center"/>
    </xf>
    <xf numFmtId="165" fontId="12" fillId="0" borderId="0" xfId="6" applyNumberFormat="1" applyFont="1" applyAlignment="1">
      <alignment horizontal="center"/>
    </xf>
    <xf numFmtId="14" fontId="12" fillId="0" borderId="0" xfId="6" applyNumberFormat="1" applyFont="1"/>
    <xf numFmtId="0" fontId="12" fillId="0" borderId="0" xfId="6" applyFont="1"/>
    <xf numFmtId="3" fontId="12" fillId="6" borderId="0" xfId="6" applyNumberFormat="1" applyFont="1" applyFill="1" applyAlignment="1">
      <alignment horizontal="center"/>
    </xf>
    <xf numFmtId="165" fontId="14" fillId="0" borderId="0" xfId="6" applyNumberFormat="1"/>
    <xf numFmtId="3" fontId="14" fillId="0" borderId="0" xfId="6" applyNumberForma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6" applyFont="1" applyAlignment="1">
      <alignment horizontal="center"/>
    </xf>
    <xf numFmtId="0" fontId="16" fillId="0" borderId="0" xfId="6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8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quotePrefix="1" applyFont="1"/>
    <xf numFmtId="0" fontId="2" fillId="0" borderId="0" xfId="0" applyFont="1" applyAlignment="1">
      <alignment horizontal="right" wrapText="1"/>
    </xf>
    <xf numFmtId="0" fontId="0" fillId="0" borderId="0" xfId="0" applyFill="1"/>
    <xf numFmtId="0" fontId="23" fillId="0" borderId="0" xfId="0" applyFont="1"/>
    <xf numFmtId="0" fontId="31" fillId="0" borderId="28" xfId="0" applyFont="1" applyBorder="1" applyAlignment="1">
      <alignment wrapText="1"/>
    </xf>
    <xf numFmtId="0" fontId="32" fillId="0" borderId="28" xfId="0" applyFont="1" applyBorder="1" applyAlignment="1">
      <alignment horizontal="right" wrapText="1"/>
    </xf>
    <xf numFmtId="0" fontId="32" fillId="0" borderId="28" xfId="0" applyFont="1" applyBorder="1" applyAlignment="1">
      <alignment wrapText="1"/>
    </xf>
    <xf numFmtId="0" fontId="33" fillId="0" borderId="28" xfId="0" applyFont="1" applyBorder="1" applyAlignment="1">
      <alignment horizontal="center" wrapText="1"/>
    </xf>
    <xf numFmtId="0" fontId="31" fillId="0" borderId="28" xfId="0" applyFont="1" applyBorder="1" applyAlignment="1">
      <alignment horizontal="right" wrapText="1"/>
    </xf>
    <xf numFmtId="0" fontId="34" fillId="7" borderId="0" xfId="0" applyFont="1" applyFill="1"/>
    <xf numFmtId="0" fontId="8" fillId="0" borderId="29" xfId="0" applyFont="1" applyBorder="1"/>
    <xf numFmtId="0" fontId="23" fillId="2" borderId="0" xfId="0" applyFont="1" applyFill="1"/>
    <xf numFmtId="0" fontId="34" fillId="3" borderId="6" xfId="0" applyFont="1" applyFill="1" applyBorder="1"/>
    <xf numFmtId="49" fontId="34" fillId="3" borderId="6" xfId="0" applyNumberFormat="1" applyFont="1" applyFill="1" applyBorder="1"/>
    <xf numFmtId="0" fontId="34" fillId="3" borderId="25" xfId="0" applyFont="1" applyFill="1" applyBorder="1"/>
    <xf numFmtId="9" fontId="34" fillId="3" borderId="23" xfId="1" applyNumberFormat="1" applyFont="1" applyFill="1" applyBorder="1"/>
    <xf numFmtId="0" fontId="8" fillId="4" borderId="2" xfId="0" applyFont="1" applyFill="1" applyBorder="1" applyAlignment="1">
      <alignment horizontal="left"/>
    </xf>
    <xf numFmtId="0" fontId="8" fillId="4" borderId="7" xfId="0" applyFont="1" applyFill="1" applyBorder="1"/>
    <xf numFmtId="0" fontId="8" fillId="4" borderId="6" xfId="0" applyFont="1" applyFill="1" applyBorder="1"/>
    <xf numFmtId="0" fontId="8" fillId="4" borderId="2" xfId="0" applyFont="1" applyFill="1" applyBorder="1"/>
    <xf numFmtId="0" fontId="23" fillId="4" borderId="25" xfId="0" applyFont="1" applyFill="1" applyBorder="1"/>
    <xf numFmtId="9" fontId="8" fillId="4" borderId="23" xfId="1" applyNumberFormat="1" applyFont="1" applyFill="1" applyBorder="1"/>
    <xf numFmtId="0" fontId="8" fillId="0" borderId="2" xfId="0" applyFont="1" applyBorder="1" applyAlignment="1">
      <alignment horizontal="left"/>
    </xf>
    <xf numFmtId="0" fontId="8" fillId="0" borderId="8" xfId="0" applyFont="1" applyBorder="1"/>
    <xf numFmtId="0" fontId="8" fillId="0" borderId="5" xfId="0" applyFont="1" applyBorder="1"/>
    <xf numFmtId="0" fontId="8" fillId="0" borderId="2" xfId="0" applyFont="1" applyBorder="1"/>
    <xf numFmtId="0" fontId="8" fillId="4" borderId="8" xfId="0" applyFont="1" applyFill="1" applyBorder="1"/>
    <xf numFmtId="0" fontId="8" fillId="4" borderId="5" xfId="0" applyFont="1" applyFill="1" applyBorder="1"/>
    <xf numFmtId="0" fontId="23" fillId="0" borderId="26" xfId="0" applyFont="1" applyBorder="1" applyAlignment="1">
      <alignment horizontal="right"/>
    </xf>
    <xf numFmtId="0" fontId="23" fillId="0" borderId="27" xfId="0" applyFont="1" applyBorder="1"/>
    <xf numFmtId="0" fontId="23" fillId="0" borderId="26" xfId="0" applyFont="1" applyBorder="1"/>
    <xf numFmtId="0" fontId="11" fillId="0" borderId="0" xfId="0" applyFont="1" applyAlignment="1">
      <alignment horizontal="right"/>
    </xf>
    <xf numFmtId="0" fontId="8" fillId="2" borderId="0" xfId="0" applyFont="1" applyFill="1"/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6" fontId="38" fillId="0" borderId="0" xfId="0" applyNumberFormat="1" applyFont="1" applyAlignment="1">
      <alignment horizontal="center" vertical="center" wrapText="1"/>
    </xf>
    <xf numFmtId="8" fontId="38" fillId="0" borderId="0" xfId="0" applyNumberFormat="1" applyFont="1" applyAlignment="1">
      <alignment horizontal="right" vertical="center" wrapText="1"/>
    </xf>
    <xf numFmtId="0" fontId="35" fillId="5" borderId="9" xfId="2" applyFont="1" applyFill="1" applyBorder="1"/>
    <xf numFmtId="0" fontId="35" fillId="5" borderId="0" xfId="2" applyFont="1" applyFill="1"/>
    <xf numFmtId="0" fontId="35" fillId="5" borderId="0" xfId="2" applyFont="1" applyFill="1" applyAlignment="1">
      <alignment horizontal="center"/>
    </xf>
    <xf numFmtId="10" fontId="35" fillId="5" borderId="10" xfId="3" applyNumberFormat="1" applyFont="1" applyFill="1" applyBorder="1" applyAlignment="1">
      <alignment horizontal="right"/>
    </xf>
    <xf numFmtId="0" fontId="39" fillId="5" borderId="0" xfId="2" applyFont="1" applyFill="1"/>
    <xf numFmtId="9" fontId="35" fillId="5" borderId="11" xfId="3" applyFont="1" applyFill="1" applyBorder="1" applyAlignment="1">
      <alignment horizontal="right"/>
    </xf>
    <xf numFmtId="0" fontId="35" fillId="5" borderId="9" xfId="2" applyFont="1" applyFill="1" applyBorder="1" applyAlignment="1">
      <alignment vertical="center" wrapText="1"/>
    </xf>
    <xf numFmtId="0" fontId="35" fillId="5" borderId="0" xfId="2" applyFont="1" applyFill="1" applyAlignment="1">
      <alignment vertical="center" wrapText="1"/>
    </xf>
    <xf numFmtId="0" fontId="35" fillId="5" borderId="0" xfId="2" applyFont="1" applyFill="1" applyAlignment="1">
      <alignment horizontal="center" vertical="center" wrapText="1"/>
    </xf>
    <xf numFmtId="0" fontId="35" fillId="5" borderId="1" xfId="2" applyFont="1" applyFill="1" applyBorder="1" applyAlignment="1">
      <alignment horizontal="center" vertical="center" wrapText="1"/>
    </xf>
    <xf numFmtId="0" fontId="35" fillId="5" borderId="10" xfId="2" quotePrefix="1" applyFont="1" applyFill="1" applyBorder="1" applyAlignment="1">
      <alignment horizontal="center" vertical="center" wrapText="1"/>
    </xf>
    <xf numFmtId="0" fontId="40" fillId="0" borderId="3" xfId="2" applyFont="1" applyBorder="1"/>
    <xf numFmtId="0" fontId="41" fillId="0" borderId="0" xfId="2" applyFont="1"/>
    <xf numFmtId="0" fontId="41" fillId="0" borderId="4" xfId="2" applyFont="1" applyBorder="1"/>
    <xf numFmtId="0" fontId="36" fillId="0" borderId="9" xfId="2" applyFont="1" applyBorder="1"/>
    <xf numFmtId="0" fontId="36" fillId="0" borderId="0" xfId="2" applyFont="1" applyAlignment="1">
      <alignment horizontal="left"/>
    </xf>
    <xf numFmtId="9" fontId="36" fillId="0" borderId="10" xfId="3" applyFont="1" applyBorder="1"/>
    <xf numFmtId="0" fontId="35" fillId="0" borderId="9" xfId="2" applyFont="1" applyBorder="1"/>
    <xf numFmtId="42" fontId="35" fillId="0" borderId="1" xfId="4" applyNumberFormat="1" applyFont="1" applyBorder="1"/>
    <xf numFmtId="9" fontId="35" fillId="0" borderId="12" xfId="3" applyFont="1" applyBorder="1"/>
    <xf numFmtId="164" fontId="36" fillId="0" borderId="0" xfId="4" applyNumberFormat="1" applyFont="1" applyBorder="1"/>
    <xf numFmtId="10" fontId="36" fillId="0" borderId="10" xfId="3" applyNumberFormat="1" applyFont="1" applyBorder="1"/>
    <xf numFmtId="0" fontId="36" fillId="0" borderId="13" xfId="2" applyFont="1" applyBorder="1"/>
    <xf numFmtId="0" fontId="36" fillId="0" borderId="14" xfId="2" applyFont="1" applyBorder="1"/>
    <xf numFmtId="0" fontId="36" fillId="0" borderId="15" xfId="2" applyFont="1" applyBorder="1"/>
    <xf numFmtId="0" fontId="39" fillId="5" borderId="16" xfId="2" applyFont="1" applyFill="1" applyBorder="1"/>
    <xf numFmtId="0" fontId="39" fillId="5" borderId="17" xfId="2" applyFont="1" applyFill="1" applyBorder="1"/>
    <xf numFmtId="0" fontId="39" fillId="5" borderId="18" xfId="2" applyFont="1" applyFill="1" applyBorder="1"/>
    <xf numFmtId="0" fontId="36" fillId="0" borderId="0" xfId="2" applyFont="1"/>
    <xf numFmtId="0" fontId="35" fillId="0" borderId="19" xfId="2" applyFont="1" applyBorder="1" applyAlignment="1">
      <alignment vertical="top"/>
    </xf>
    <xf numFmtId="0" fontId="36" fillId="0" borderId="20" xfId="2" applyFont="1" applyBorder="1"/>
    <xf numFmtId="165" fontId="35" fillId="2" borderId="21" xfId="2" applyNumberFormat="1" applyFont="1" applyFill="1" applyBorder="1"/>
    <xf numFmtId="9" fontId="35" fillId="2" borderId="22" xfId="3" applyFont="1" applyFill="1" applyBorder="1"/>
    <xf numFmtId="0" fontId="30" fillId="0" borderId="0" xfId="6" applyFont="1" applyAlignment="1">
      <alignment horizontal="center" wrapText="1"/>
    </xf>
    <xf numFmtId="0" fontId="29" fillId="0" borderId="0" xfId="6" applyFont="1"/>
    <xf numFmtId="0" fontId="29" fillId="0" borderId="0" xfId="6" applyFont="1" applyAlignment="1">
      <alignment horizontal="left" wrapText="1"/>
    </xf>
    <xf numFmtId="165" fontId="29" fillId="0" borderId="0" xfId="6" applyNumberFormat="1" applyFont="1"/>
    <xf numFmtId="0" fontId="29" fillId="0" borderId="0" xfId="6" applyFont="1" applyAlignment="1">
      <alignment horizontal="center" wrapText="1"/>
    </xf>
    <xf numFmtId="14" fontId="29" fillId="0" borderId="0" xfId="6" applyNumberFormat="1" applyFont="1" applyAlignment="1">
      <alignment horizontal="right" wrapText="1"/>
    </xf>
    <xf numFmtId="1" fontId="29" fillId="2" borderId="0" xfId="6" applyNumberFormat="1" applyFont="1" applyFill="1" applyAlignment="1">
      <alignment horizontal="center"/>
    </xf>
    <xf numFmtId="166" fontId="29" fillId="2" borderId="0" xfId="6" applyNumberFormat="1" applyFont="1" applyFill="1"/>
    <xf numFmtId="167" fontId="29" fillId="2" borderId="0" xfId="6" applyNumberFormat="1" applyFont="1" applyFill="1" applyAlignment="1">
      <alignment horizontal="center"/>
    </xf>
    <xf numFmtId="1" fontId="29" fillId="0" borderId="0" xfId="6" applyNumberFormat="1" applyFont="1" applyAlignment="1">
      <alignment horizontal="center"/>
    </xf>
    <xf numFmtId="166" fontId="29" fillId="0" borderId="0" xfId="6" applyNumberFormat="1" applyFont="1"/>
    <xf numFmtId="167" fontId="29" fillId="0" borderId="0" xfId="6" applyNumberFormat="1" applyFont="1" applyAlignment="1">
      <alignment horizontal="center"/>
    </xf>
    <xf numFmtId="49" fontId="29" fillId="0" borderId="0" xfId="6" applyNumberFormat="1" applyFont="1"/>
    <xf numFmtId="0" fontId="29" fillId="0" borderId="0" xfId="6" applyFont="1" applyAlignment="1">
      <alignment horizontal="center"/>
    </xf>
    <xf numFmtId="3" fontId="29" fillId="0" borderId="0" xfId="6" applyNumberFormat="1" applyFont="1" applyAlignment="1">
      <alignment horizontal="center"/>
    </xf>
    <xf numFmtId="165" fontId="29" fillId="0" borderId="0" xfId="6" applyNumberFormat="1" applyFont="1" applyAlignment="1">
      <alignment horizontal="center"/>
    </xf>
    <xf numFmtId="14" fontId="29" fillId="0" borderId="0" xfId="6" applyNumberFormat="1" applyFont="1"/>
    <xf numFmtId="3" fontId="29" fillId="2" borderId="0" xfId="6" applyNumberFormat="1" applyFont="1" applyFill="1" applyAlignment="1">
      <alignment horizontal="center"/>
    </xf>
    <xf numFmtId="44" fontId="29" fillId="0" borderId="0" xfId="7" applyFont="1" applyAlignment="1">
      <alignment horizontal="center"/>
    </xf>
    <xf numFmtId="49" fontId="42" fillId="0" borderId="0" xfId="6" applyNumberFormat="1" applyFont="1"/>
    <xf numFmtId="165" fontId="42" fillId="0" borderId="0" xfId="6" applyNumberFormat="1" applyFont="1"/>
    <xf numFmtId="1" fontId="42" fillId="0" borderId="0" xfId="6" applyNumberFormat="1" applyFont="1" applyAlignment="1">
      <alignment horizontal="center"/>
    </xf>
    <xf numFmtId="3" fontId="42" fillId="0" borderId="0" xfId="6" applyNumberFormat="1" applyFont="1" applyAlignment="1">
      <alignment horizontal="center"/>
    </xf>
    <xf numFmtId="165" fontId="42" fillId="0" borderId="0" xfId="6" applyNumberFormat="1" applyFont="1" applyAlignment="1">
      <alignment horizontal="center"/>
    </xf>
    <xf numFmtId="0" fontId="42" fillId="0" borderId="0" xfId="6" applyFont="1" applyAlignment="1">
      <alignment horizontal="center"/>
    </xf>
    <xf numFmtId="166" fontId="42" fillId="0" borderId="0" xfId="6" applyNumberFormat="1" applyFont="1"/>
    <xf numFmtId="167" fontId="42" fillId="0" borderId="0" xfId="6" applyNumberFormat="1" applyFont="1" applyAlignment="1">
      <alignment horizontal="center"/>
    </xf>
    <xf numFmtId="0" fontId="42" fillId="0" borderId="0" xfId="6" applyFont="1"/>
    <xf numFmtId="49" fontId="30" fillId="2" borderId="0" xfId="6" applyNumberFormat="1" applyFont="1" applyFill="1"/>
    <xf numFmtId="1" fontId="30" fillId="2" borderId="0" xfId="6" applyNumberFormat="1" applyFont="1" applyFill="1" applyAlignment="1">
      <alignment horizontal="center"/>
    </xf>
    <xf numFmtId="165" fontId="30" fillId="2" borderId="0" xfId="6" applyNumberFormat="1" applyFont="1" applyFill="1"/>
    <xf numFmtId="166" fontId="43" fillId="0" borderId="0" xfId="6" applyNumberFormat="1" applyFont="1"/>
    <xf numFmtId="1" fontId="44" fillId="0" borderId="0" xfId="6" applyNumberFormat="1" applyFont="1" applyAlignment="1">
      <alignment horizontal="center"/>
    </xf>
    <xf numFmtId="167" fontId="43" fillId="0" borderId="0" xfId="6" applyNumberFormat="1" applyFont="1" applyAlignment="1">
      <alignment horizontal="center"/>
    </xf>
    <xf numFmtId="0" fontId="29" fillId="0" borderId="0" xfId="6" applyFont="1" applyAlignment="1">
      <alignment horizontal="left"/>
    </xf>
    <xf numFmtId="0" fontId="14" fillId="0" borderId="0" xfId="6" applyFont="1" applyAlignment="1">
      <alignment horizontal="left"/>
    </xf>
    <xf numFmtId="0" fontId="42" fillId="0" borderId="0" xfId="6" applyFont="1" applyAlignment="1">
      <alignment horizontal="left" wrapText="1"/>
    </xf>
    <xf numFmtId="0" fontId="44" fillId="0" borderId="0" xfId="6" applyFont="1"/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4" fontId="45" fillId="0" borderId="0" xfId="7" applyFont="1"/>
    <xf numFmtId="0" fontId="45" fillId="0" borderId="0" xfId="0" applyFont="1"/>
    <xf numFmtId="0" fontId="45" fillId="0" borderId="0" xfId="0" applyFont="1" applyAlignment="1">
      <alignment horizontal="center"/>
    </xf>
    <xf numFmtId="44" fontId="45" fillId="0" borderId="0" xfId="0" applyNumberFormat="1" applyFont="1"/>
    <xf numFmtId="0" fontId="46" fillId="0" borderId="0" xfId="0" applyFont="1"/>
    <xf numFmtId="44" fontId="8" fillId="0" borderId="0" xfId="7" applyFont="1"/>
    <xf numFmtId="44" fontId="8" fillId="0" borderId="0" xfId="0" applyNumberFormat="1" applyFont="1"/>
    <xf numFmtId="16" fontId="8" fillId="0" borderId="0" xfId="0" applyNumberFormat="1" applyFont="1" applyAlignment="1">
      <alignment horizontal="center"/>
    </xf>
    <xf numFmtId="6" fontId="8" fillId="0" borderId="0" xfId="0" applyNumberFormat="1" applyFont="1"/>
    <xf numFmtId="6" fontId="47" fillId="0" borderId="0" xfId="0" applyNumberFormat="1" applyFont="1"/>
    <xf numFmtId="0" fontId="47" fillId="0" borderId="0" xfId="0" applyFont="1"/>
    <xf numFmtId="0" fontId="23" fillId="0" borderId="0" xfId="0" applyFont="1" applyAlignment="1">
      <alignment horizontal="right"/>
    </xf>
    <xf numFmtId="44" fontId="23" fillId="0" borderId="0" xfId="7" applyFont="1"/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30" xfId="0" applyFont="1" applyBorder="1" applyAlignment="1">
      <alignment horizontal="center" vertical="center" wrapText="1"/>
    </xf>
    <xf numFmtId="0" fontId="49" fillId="0" borderId="28" xfId="0" applyFont="1" applyBorder="1" applyAlignment="1">
      <alignment horizontal="right" wrapText="1"/>
    </xf>
    <xf numFmtId="0" fontId="49" fillId="0" borderId="28" xfId="0" applyFont="1" applyBorder="1" applyAlignment="1">
      <alignment wrapText="1"/>
    </xf>
    <xf numFmtId="0" fontId="50" fillId="0" borderId="0" xfId="0" applyFont="1"/>
    <xf numFmtId="0" fontId="19" fillId="0" borderId="0" xfId="0" applyFont="1"/>
    <xf numFmtId="0" fontId="31" fillId="2" borderId="28" xfId="0" applyFont="1" applyFill="1" applyBorder="1" applyAlignment="1">
      <alignment horizontal="right" wrapText="1"/>
    </xf>
    <xf numFmtId="0" fontId="24" fillId="2" borderId="0" xfId="0" applyFont="1" applyFill="1" applyAlignment="1">
      <alignment horizontal="center"/>
    </xf>
    <xf numFmtId="8" fontId="38" fillId="2" borderId="31" xfId="0" applyNumberFormat="1" applyFont="1" applyFill="1" applyBorder="1" applyAlignment="1">
      <alignment horizontal="right" vertical="center" wrapText="1"/>
    </xf>
    <xf numFmtId="8" fontId="38" fillId="2" borderId="32" xfId="0" applyNumberFormat="1" applyFont="1" applyFill="1" applyBorder="1" applyAlignment="1">
      <alignment horizontal="right" vertical="center" wrapText="1"/>
    </xf>
    <xf numFmtId="8" fontId="38" fillId="2" borderId="33" xfId="0" applyNumberFormat="1" applyFont="1" applyFill="1" applyBorder="1" applyAlignment="1">
      <alignment horizontal="right" vertical="center" wrapText="1"/>
    </xf>
    <xf numFmtId="8" fontId="38" fillId="2" borderId="34" xfId="0" applyNumberFormat="1" applyFont="1" applyFill="1" applyBorder="1" applyAlignment="1">
      <alignment horizontal="right" vertical="center" wrapText="1"/>
    </xf>
    <xf numFmtId="8" fontId="38" fillId="2" borderId="35" xfId="0" applyNumberFormat="1" applyFont="1" applyFill="1" applyBorder="1" applyAlignment="1">
      <alignment horizontal="right" vertical="center" wrapText="1"/>
    </xf>
    <xf numFmtId="0" fontId="8" fillId="2" borderId="36" xfId="0" applyFont="1" applyFill="1" applyBorder="1"/>
    <xf numFmtId="8" fontId="38" fillId="2" borderId="37" xfId="0" applyNumberFormat="1" applyFont="1" applyFill="1" applyBorder="1" applyAlignment="1">
      <alignment horizontal="right" vertical="center" wrapText="1"/>
    </xf>
    <xf numFmtId="8" fontId="38" fillId="2" borderId="38" xfId="0" applyNumberFormat="1" applyFont="1" applyFill="1" applyBorder="1" applyAlignment="1">
      <alignment horizontal="right" vertical="center" wrapText="1"/>
    </xf>
    <xf numFmtId="0" fontId="8" fillId="2" borderId="39" xfId="0" applyFont="1" applyFill="1" applyBorder="1"/>
  </cellXfs>
  <cellStyles count="8">
    <cellStyle name="Comma 2" xfId="4" xr:uid="{F8CED31C-15EE-4FC1-AD80-8CF9F7BB1BF9}"/>
    <cellStyle name="Currency" xfId="7" builtinId="4"/>
    <cellStyle name="Currency 2" xfId="5" xr:uid="{C85A14C4-CD38-4D32-9B21-213054C2EE8B}"/>
    <cellStyle name="Normal" xfId="0" builtinId="0"/>
    <cellStyle name="Normal 2" xfId="2" xr:uid="{009B2938-F2AF-4154-9582-A9D209AA3FBD}"/>
    <cellStyle name="Normal 3" xfId="6" xr:uid="{92284471-C713-41BF-84A0-9484A23DF701}"/>
    <cellStyle name="Percent" xfId="1" builtinId="5"/>
    <cellStyle name="Percent 2" xfId="3" xr:uid="{24B874F4-E72B-4EA2-B293-975D1983C1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23392-F242-414C-A3EC-D38A0E009F83}">
  <dimension ref="A1:G14"/>
  <sheetViews>
    <sheetView tabSelected="1" zoomScaleNormal="100" workbookViewId="0">
      <selection activeCell="D13" sqref="D13"/>
    </sheetView>
  </sheetViews>
  <sheetFormatPr defaultRowHeight="15" x14ac:dyDescent="0.25"/>
  <cols>
    <col min="3" max="3" width="22.5703125" bestFit="1" customWidth="1"/>
    <col min="4" max="4" width="33.5703125" style="49" customWidth="1"/>
  </cols>
  <sheetData>
    <row r="1" spans="1:7" ht="31.5" customHeight="1" x14ac:dyDescent="0.35">
      <c r="A1" s="187" t="s">
        <v>212</v>
      </c>
      <c r="B1" s="47"/>
      <c r="C1" s="48"/>
      <c r="D1" s="48"/>
      <c r="E1" s="48"/>
      <c r="F1" s="48"/>
      <c r="G1" s="48"/>
    </row>
    <row r="2" spans="1:7" s="53" customFormat="1" ht="60.75" customHeight="1" x14ac:dyDescent="0.5">
      <c r="B2" s="186" t="s">
        <v>80</v>
      </c>
      <c r="D2" s="55"/>
    </row>
    <row r="3" spans="1:7" s="53" customFormat="1" ht="31.5" x14ac:dyDescent="0.5">
      <c r="B3" s="52"/>
      <c r="C3" s="54" t="s">
        <v>156</v>
      </c>
      <c r="D3" s="55" t="s">
        <v>157</v>
      </c>
    </row>
    <row r="4" spans="1:7" s="53" customFormat="1" ht="31.5" x14ac:dyDescent="0.5">
      <c r="C4" s="56" t="s">
        <v>79</v>
      </c>
      <c r="D4" s="189"/>
    </row>
    <row r="5" spans="1:7" s="53" customFormat="1" ht="31.5" x14ac:dyDescent="0.5">
      <c r="C5" s="56"/>
      <c r="D5" s="55"/>
    </row>
    <row r="6" spans="1:7" s="53" customFormat="1" ht="31.5" x14ac:dyDescent="0.5">
      <c r="C6" s="56" t="s">
        <v>81</v>
      </c>
      <c r="D6" s="189"/>
    </row>
    <row r="7" spans="1:7" s="53" customFormat="1" ht="31.5" x14ac:dyDescent="0.5">
      <c r="C7" s="56"/>
      <c r="D7" s="55"/>
    </row>
    <row r="8" spans="1:7" s="53" customFormat="1" ht="31.5" x14ac:dyDescent="0.5">
      <c r="C8" s="56" t="s">
        <v>82</v>
      </c>
      <c r="D8" s="189"/>
    </row>
    <row r="14" spans="1:7" x14ac:dyDescent="0.25">
      <c r="C14" t="s">
        <v>61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62443-DCC6-4589-981E-AFD58AAC0C08}">
  <dimension ref="A1:H18"/>
  <sheetViews>
    <sheetView zoomScale="130" zoomScaleNormal="130" workbookViewId="0">
      <selection activeCell="I2" sqref="I2"/>
    </sheetView>
  </sheetViews>
  <sheetFormatPr defaultRowHeight="15" x14ac:dyDescent="0.25"/>
  <cols>
    <col min="1" max="1" width="54.42578125" customWidth="1"/>
    <col min="2" max="2" width="33.42578125" bestFit="1" customWidth="1"/>
    <col min="3" max="7" width="8.42578125" customWidth="1"/>
  </cols>
  <sheetData>
    <row r="1" spans="1:8" ht="18.75" x14ac:dyDescent="0.3">
      <c r="A1" s="23" t="s">
        <v>216</v>
      </c>
      <c r="B1" s="43"/>
      <c r="C1" s="44"/>
      <c r="D1" s="44"/>
      <c r="E1" s="44"/>
      <c r="F1" s="44"/>
      <c r="G1" s="44"/>
    </row>
    <row r="2" spans="1:8" ht="172.5" customHeight="1" x14ac:dyDescent="0.25">
      <c r="A2" s="164" t="s">
        <v>158</v>
      </c>
      <c r="B2" s="164"/>
      <c r="C2" s="164"/>
      <c r="D2" s="164"/>
      <c r="E2" s="164"/>
      <c r="F2" s="164"/>
      <c r="G2" s="164"/>
    </row>
    <row r="3" spans="1:8" x14ac:dyDescent="0.25">
      <c r="A3" s="57" t="s">
        <v>159</v>
      </c>
      <c r="B3" s="2" t="s">
        <v>75</v>
      </c>
    </row>
    <row r="4" spans="1:8" x14ac:dyDescent="0.25">
      <c r="B4" s="3"/>
    </row>
    <row r="6" spans="1:8" ht="30.75" x14ac:dyDescent="0.3">
      <c r="A6" s="25" t="s">
        <v>160</v>
      </c>
      <c r="B6" s="22" t="s">
        <v>78</v>
      </c>
      <c r="C6" s="50">
        <v>17</v>
      </c>
      <c r="D6" s="50">
        <v>40</v>
      </c>
      <c r="E6" s="50">
        <v>18</v>
      </c>
      <c r="F6" s="50">
        <v>29</v>
      </c>
      <c r="G6" s="50">
        <v>41</v>
      </c>
      <c r="H6" s="50"/>
    </row>
    <row r="7" spans="1:8" ht="18.75" x14ac:dyDescent="0.3">
      <c r="B7" s="3"/>
      <c r="C7" s="50"/>
      <c r="D7" s="50"/>
      <c r="E7" s="50"/>
      <c r="F7" s="50"/>
      <c r="G7" s="50"/>
      <c r="H7" s="50"/>
    </row>
    <row r="8" spans="1:8" ht="18.75" x14ac:dyDescent="0.3">
      <c r="C8" s="50"/>
      <c r="D8" s="50"/>
      <c r="E8" s="50"/>
      <c r="F8" s="50"/>
      <c r="G8" s="50"/>
      <c r="H8" s="50"/>
    </row>
    <row r="9" spans="1:8" ht="18.75" x14ac:dyDescent="0.3">
      <c r="A9" s="25" t="s">
        <v>161</v>
      </c>
      <c r="B9" s="2" t="s">
        <v>0</v>
      </c>
      <c r="C9" s="50">
        <v>17</v>
      </c>
      <c r="D9" s="50">
        <v>40</v>
      </c>
      <c r="E9" s="50">
        <v>18</v>
      </c>
      <c r="F9" s="50">
        <v>29</v>
      </c>
      <c r="G9" s="50">
        <v>41</v>
      </c>
      <c r="H9" s="50"/>
    </row>
    <row r="10" spans="1:8" x14ac:dyDescent="0.25">
      <c r="B10" s="3"/>
    </row>
    <row r="11" spans="1:8" ht="51.75" customHeight="1" x14ac:dyDescent="0.25">
      <c r="A11" s="21" t="s">
        <v>162</v>
      </c>
      <c r="B11" s="4" t="s">
        <v>76</v>
      </c>
      <c r="C11" s="5"/>
      <c r="D11" s="5"/>
      <c r="E11" s="5"/>
      <c r="F11" s="5"/>
      <c r="G11" s="5"/>
    </row>
    <row r="12" spans="1:8" x14ac:dyDescent="0.25">
      <c r="A12" s="1"/>
      <c r="B12" s="3"/>
    </row>
    <row r="13" spans="1:8" x14ac:dyDescent="0.25">
      <c r="A13" s="1"/>
    </row>
    <row r="14" spans="1:8" ht="30" x14ac:dyDescent="0.25">
      <c r="A14" s="25" t="s">
        <v>163</v>
      </c>
      <c r="B14" s="22" t="s">
        <v>77</v>
      </c>
    </row>
    <row r="15" spans="1:8" x14ac:dyDescent="0.25">
      <c r="A15" s="1"/>
      <c r="B15" s="3"/>
    </row>
    <row r="16" spans="1:8" x14ac:dyDescent="0.25">
      <c r="A16" s="1"/>
    </row>
    <row r="17" spans="1:2" x14ac:dyDescent="0.25">
      <c r="A17" s="25" t="s">
        <v>164</v>
      </c>
      <c r="B17" s="2" t="s">
        <v>165</v>
      </c>
    </row>
    <row r="18" spans="1:2" x14ac:dyDescent="0.25">
      <c r="A18" s="1"/>
      <c r="B18" s="3"/>
    </row>
  </sheetData>
  <mergeCells count="1">
    <mergeCell ref="A2:G2"/>
  </mergeCells>
  <printOptions horizontalCentered="1" gridLines="1"/>
  <pageMargins left="0" right="0" top="0" bottom="0" header="0.23" footer="0.17"/>
  <pageSetup orientation="landscape" horizontalDpi="1200" verticalDpi="1200" r:id="rId1"/>
  <headerFooter alignWithMargins="0">
    <oddHeader>&amp;L&amp;8Printed  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EB022-580C-4FB2-A911-161209106E72}">
  <dimension ref="A1:O20"/>
  <sheetViews>
    <sheetView topLeftCell="A2" workbookViewId="0">
      <selection activeCell="D19" sqref="D19"/>
    </sheetView>
  </sheetViews>
  <sheetFormatPr defaultRowHeight="15" x14ac:dyDescent="0.25"/>
  <cols>
    <col min="1" max="1" width="23.85546875" customWidth="1"/>
    <col min="2" max="14" width="10.7109375" customWidth="1"/>
  </cols>
  <sheetData>
    <row r="1" spans="1:14" ht="31.5" customHeight="1" x14ac:dyDescent="0.35">
      <c r="A1" s="187" t="s">
        <v>212</v>
      </c>
      <c r="B1" s="47"/>
      <c r="C1" s="48"/>
      <c r="D1" s="48"/>
      <c r="E1" s="48"/>
      <c r="F1" s="48"/>
      <c r="G1" s="48"/>
    </row>
    <row r="2" spans="1:14" ht="31.5" customHeight="1" x14ac:dyDescent="0.35">
      <c r="A2" s="187" t="s">
        <v>213</v>
      </c>
      <c r="B2" s="47"/>
      <c r="C2" s="48"/>
      <c r="D2" s="48"/>
      <c r="E2" s="48"/>
      <c r="F2" s="48"/>
      <c r="G2" s="48"/>
    </row>
    <row r="3" spans="1:14" s="2" customFormat="1" ht="21" x14ac:dyDescent="0.35">
      <c r="A3" s="65" t="s">
        <v>1</v>
      </c>
      <c r="B3" s="65" t="s">
        <v>2</v>
      </c>
      <c r="C3" s="65" t="s">
        <v>3</v>
      </c>
      <c r="D3" s="65" t="s">
        <v>4</v>
      </c>
      <c r="E3" s="65" t="s">
        <v>5</v>
      </c>
      <c r="F3" s="65" t="s">
        <v>6</v>
      </c>
      <c r="G3" s="65" t="s">
        <v>7</v>
      </c>
      <c r="H3" s="65" t="s">
        <v>8</v>
      </c>
      <c r="I3" s="65" t="s">
        <v>9</v>
      </c>
      <c r="J3" s="65" t="s">
        <v>10</v>
      </c>
      <c r="K3" s="65" t="s">
        <v>11</v>
      </c>
      <c r="L3" s="65" t="s">
        <v>12</v>
      </c>
      <c r="M3" s="65" t="s">
        <v>13</v>
      </c>
      <c r="N3" s="65" t="s">
        <v>14</v>
      </c>
    </row>
    <row r="4" spans="1:14" ht="21" x14ac:dyDescent="0.35">
      <c r="A4" s="66" t="s">
        <v>15</v>
      </c>
      <c r="B4" s="66">
        <v>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>
        <f>SUM(B4:M4)</f>
        <v>2</v>
      </c>
    </row>
    <row r="5" spans="1:14" ht="21" x14ac:dyDescent="0.35">
      <c r="A5" s="66" t="s">
        <v>16</v>
      </c>
      <c r="B5" s="66">
        <v>371</v>
      </c>
      <c r="C5" s="66">
        <v>100</v>
      </c>
      <c r="D5" s="66">
        <v>100</v>
      </c>
      <c r="E5" s="66"/>
      <c r="F5" s="66"/>
      <c r="G5" s="66"/>
      <c r="H5" s="66"/>
      <c r="I5" s="66"/>
      <c r="J5" s="66"/>
      <c r="K5" s="66"/>
      <c r="L5" s="66"/>
      <c r="M5" s="66"/>
      <c r="N5" s="66">
        <f>SUM(B5:M5)</f>
        <v>571</v>
      </c>
    </row>
    <row r="6" spans="1:14" ht="21" x14ac:dyDescent="0.35">
      <c r="A6" s="66" t="s">
        <v>17</v>
      </c>
      <c r="B6" s="66">
        <v>104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</row>
    <row r="7" spans="1:14" ht="21" x14ac:dyDescent="0.35">
      <c r="A7" s="66" t="s">
        <v>18</v>
      </c>
      <c r="B7" s="66">
        <v>4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</row>
    <row r="8" spans="1:14" ht="21" x14ac:dyDescent="0.35">
      <c r="A8" s="66" t="s">
        <v>20</v>
      </c>
      <c r="B8" s="66">
        <v>30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 ht="21" x14ac:dyDescent="0.35">
      <c r="A9" s="66" t="s">
        <v>23</v>
      </c>
      <c r="B9" s="66">
        <v>20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 ht="21" x14ac:dyDescent="0.35">
      <c r="A10" s="66" t="s">
        <v>19</v>
      </c>
      <c r="B10" s="66">
        <v>1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ht="21" x14ac:dyDescent="0.35">
      <c r="A11" s="66" t="s">
        <v>21</v>
      </c>
      <c r="B11" s="66">
        <v>84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 ht="21" x14ac:dyDescent="0.35">
      <c r="A12" s="66" t="s">
        <v>22</v>
      </c>
      <c r="B12" s="66">
        <v>55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</row>
    <row r="13" spans="1:14" ht="21" x14ac:dyDescent="0.35">
      <c r="A13" s="66" t="s">
        <v>25</v>
      </c>
      <c r="B13" s="66">
        <v>70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</row>
    <row r="14" spans="1:14" ht="21" x14ac:dyDescent="0.35">
      <c r="A14" s="66" t="s">
        <v>24</v>
      </c>
      <c r="B14" s="66">
        <v>1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</row>
    <row r="15" spans="1:14" ht="21" x14ac:dyDescent="0.35">
      <c r="A15" s="66" t="s">
        <v>26</v>
      </c>
      <c r="B15" s="66">
        <v>53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</row>
    <row r="16" spans="1:14" ht="21" x14ac:dyDescent="0.35">
      <c r="A16" s="66" t="s">
        <v>27</v>
      </c>
      <c r="B16" s="66">
        <v>130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</row>
    <row r="17" spans="1:15" ht="21" x14ac:dyDescent="0.35">
      <c r="A17" s="66" t="s">
        <v>28</v>
      </c>
      <c r="B17" s="66">
        <v>0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</row>
    <row r="18" spans="1:15" s="2" customFormat="1" ht="21" x14ac:dyDescent="0.35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</row>
    <row r="19" spans="1:15" ht="21" x14ac:dyDescent="0.3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24" t="s">
        <v>138</v>
      </c>
      <c r="M19" s="51"/>
      <c r="N19" s="67"/>
      <c r="O19" s="58"/>
    </row>
    <row r="20" spans="1:15" ht="21" x14ac:dyDescent="0.3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24" t="s">
        <v>139</v>
      </c>
      <c r="M20" s="51"/>
      <c r="N20" s="67"/>
      <c r="O20" s="58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F8CA3-5F25-432C-930D-FCDDA48F9C0A}">
  <dimension ref="A1:F15"/>
  <sheetViews>
    <sheetView topLeftCell="A2" zoomScaleNormal="100" workbookViewId="0">
      <selection activeCell="D17" sqref="D17"/>
    </sheetView>
  </sheetViews>
  <sheetFormatPr defaultRowHeight="15" x14ac:dyDescent="0.25"/>
  <cols>
    <col min="2" max="2" width="16.140625" customWidth="1"/>
    <col min="3" max="3" width="13.42578125" customWidth="1"/>
    <col min="4" max="4" width="15.7109375" customWidth="1"/>
    <col min="5" max="5" width="21.42578125" customWidth="1"/>
  </cols>
  <sheetData>
    <row r="1" spans="1:6" ht="26.25" customHeight="1" x14ac:dyDescent="0.25">
      <c r="A1" s="182" t="s">
        <v>215</v>
      </c>
      <c r="B1" s="182"/>
      <c r="C1" s="182"/>
      <c r="D1" s="182"/>
      <c r="E1" s="182"/>
    </row>
    <row r="3" spans="1:6" ht="21.75" thickBot="1" x14ac:dyDescent="0.4">
      <c r="A3" s="51"/>
      <c r="B3" s="59" t="s">
        <v>146</v>
      </c>
      <c r="C3" s="51"/>
      <c r="D3" s="51"/>
      <c r="E3" s="51"/>
      <c r="F3" s="51"/>
    </row>
    <row r="4" spans="1:6" ht="42" thickBot="1" x14ac:dyDescent="0.4">
      <c r="A4" s="51"/>
      <c r="B4" s="60"/>
      <c r="C4" s="60"/>
      <c r="D4" s="184">
        <v>10</v>
      </c>
      <c r="E4" s="185" t="s">
        <v>83</v>
      </c>
      <c r="F4" s="51"/>
    </row>
    <row r="5" spans="1:6" ht="21.75" thickBot="1" x14ac:dyDescent="0.4">
      <c r="A5" s="51"/>
      <c r="B5" s="60"/>
      <c r="C5" s="60"/>
      <c r="D5" s="61"/>
      <c r="E5" s="62"/>
      <c r="F5" s="51"/>
    </row>
    <row r="6" spans="1:6" ht="42" thickBot="1" x14ac:dyDescent="0.4">
      <c r="A6" s="51"/>
      <c r="B6" s="60"/>
      <c r="C6" s="63" t="s">
        <v>84</v>
      </c>
      <c r="D6" s="63" t="s">
        <v>85</v>
      </c>
      <c r="E6" s="63" t="s">
        <v>86</v>
      </c>
      <c r="F6" s="51"/>
    </row>
    <row r="7" spans="1:6" ht="21.75" thickBot="1" x14ac:dyDescent="0.4">
      <c r="A7" s="51"/>
      <c r="B7" s="60" t="s">
        <v>87</v>
      </c>
      <c r="C7" s="64">
        <v>7</v>
      </c>
      <c r="D7" s="64">
        <v>4</v>
      </c>
      <c r="E7" s="188"/>
      <c r="F7" s="51"/>
    </row>
    <row r="8" spans="1:6" ht="21.75" thickBot="1" x14ac:dyDescent="0.4">
      <c r="A8" s="51"/>
      <c r="B8" s="60" t="s">
        <v>88</v>
      </c>
      <c r="C8" s="64">
        <v>4</v>
      </c>
      <c r="D8" s="64">
        <v>5</v>
      </c>
      <c r="E8" s="188"/>
      <c r="F8" s="51"/>
    </row>
    <row r="9" spans="1:6" ht="21.75" thickBot="1" x14ac:dyDescent="0.4">
      <c r="A9" s="51"/>
      <c r="B9" s="60" t="s">
        <v>89</v>
      </c>
      <c r="C9" s="64">
        <v>5</v>
      </c>
      <c r="D9" s="64">
        <v>2</v>
      </c>
      <c r="E9" s="188"/>
      <c r="F9" s="51"/>
    </row>
    <row r="10" spans="1:6" ht="21.75" thickBot="1" x14ac:dyDescent="0.4">
      <c r="A10" s="51"/>
      <c r="B10" s="60" t="s">
        <v>90</v>
      </c>
      <c r="C10" s="64">
        <v>7</v>
      </c>
      <c r="D10" s="64">
        <v>4</v>
      </c>
      <c r="E10" s="188"/>
      <c r="F10" s="51"/>
    </row>
    <row r="11" spans="1:6" ht="21" x14ac:dyDescent="0.35">
      <c r="A11" s="51"/>
      <c r="B11" s="51"/>
      <c r="C11" s="51"/>
      <c r="D11" s="51"/>
      <c r="E11" s="51"/>
      <c r="F11" s="51"/>
    </row>
    <row r="12" spans="1:6" ht="21" x14ac:dyDescent="0.35">
      <c r="A12" s="51"/>
      <c r="B12" s="51"/>
      <c r="C12" s="51"/>
      <c r="D12" s="51"/>
      <c r="E12" s="51"/>
      <c r="F12" s="51"/>
    </row>
    <row r="15" spans="1:6" x14ac:dyDescent="0.25">
      <c r="C15" t="s">
        <v>61</v>
      </c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DD172-1A31-44F5-9CF5-8DA9DB60378C}">
  <dimension ref="A1:O20"/>
  <sheetViews>
    <sheetView zoomScaleNormal="100" workbookViewId="0">
      <selection activeCell="F18" sqref="F18"/>
    </sheetView>
  </sheetViews>
  <sheetFormatPr defaultRowHeight="15" x14ac:dyDescent="0.25"/>
  <cols>
    <col min="1" max="1" width="24.42578125" bestFit="1" customWidth="1"/>
    <col min="2" max="2" width="11.140625" customWidth="1"/>
    <col min="3" max="13" width="7.28515625" customWidth="1"/>
    <col min="14" max="14" width="11" customWidth="1"/>
    <col min="15" max="15" width="10.5703125" bestFit="1" customWidth="1"/>
    <col min="16" max="16" width="36" bestFit="1" customWidth="1"/>
  </cols>
  <sheetData>
    <row r="1" spans="1:15" ht="35.25" customHeight="1" thickBot="1" x14ac:dyDescent="0.3">
      <c r="A1" s="183" t="s">
        <v>211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5" ht="21.75" thickBot="1" x14ac:dyDescent="0.4">
      <c r="A2" s="68" t="s">
        <v>29</v>
      </c>
      <c r="B2" s="69" t="s">
        <v>2</v>
      </c>
      <c r="C2" s="69" t="s">
        <v>3</v>
      </c>
      <c r="D2" s="69" t="s">
        <v>4</v>
      </c>
      <c r="E2" s="69" t="s">
        <v>5</v>
      </c>
      <c r="F2" s="69" t="s">
        <v>6</v>
      </c>
      <c r="G2" s="69" t="s">
        <v>7</v>
      </c>
      <c r="H2" s="69" t="s">
        <v>8</v>
      </c>
      <c r="I2" s="69" t="s">
        <v>9</v>
      </c>
      <c r="J2" s="69" t="s">
        <v>10</v>
      </c>
      <c r="K2" s="69" t="s">
        <v>11</v>
      </c>
      <c r="L2" s="69" t="s">
        <v>12</v>
      </c>
      <c r="M2" s="69" t="s">
        <v>13</v>
      </c>
      <c r="N2" s="70" t="s">
        <v>14</v>
      </c>
      <c r="O2" s="71" t="s">
        <v>42</v>
      </c>
    </row>
    <row r="3" spans="1:15" ht="21.75" thickBot="1" x14ac:dyDescent="0.4">
      <c r="A3" s="72" t="s">
        <v>35</v>
      </c>
      <c r="B3" s="73">
        <v>2662</v>
      </c>
      <c r="C3" s="74">
        <v>1000</v>
      </c>
      <c r="D3" s="75">
        <v>1000</v>
      </c>
      <c r="E3" s="73">
        <v>1000</v>
      </c>
      <c r="F3" s="74"/>
      <c r="G3" s="74"/>
      <c r="H3" s="74"/>
      <c r="I3" s="74"/>
      <c r="J3" s="74"/>
      <c r="K3" s="74"/>
      <c r="L3" s="74"/>
      <c r="M3" s="74"/>
      <c r="N3" s="76">
        <f>SUM(B3:M3)</f>
        <v>5662</v>
      </c>
      <c r="O3" s="77">
        <f>N3/$N$15</f>
        <v>0.53622502130883609</v>
      </c>
    </row>
    <row r="4" spans="1:15" ht="21.75" thickBot="1" x14ac:dyDescent="0.4">
      <c r="A4" s="78" t="s">
        <v>34</v>
      </c>
      <c r="B4" s="79">
        <v>1406</v>
      </c>
      <c r="C4" s="80"/>
      <c r="D4" s="81"/>
      <c r="E4" s="79"/>
      <c r="F4" s="80"/>
      <c r="G4" s="80"/>
      <c r="H4" s="80"/>
      <c r="I4" s="80"/>
      <c r="J4" s="80"/>
      <c r="K4" s="80"/>
      <c r="L4" s="80"/>
      <c r="M4" s="80"/>
      <c r="N4" s="76">
        <f>SUM(B4:M4)</f>
        <v>1406</v>
      </c>
      <c r="O4" s="77">
        <f>N4/$N$15</f>
        <v>0.13315654891561701</v>
      </c>
    </row>
    <row r="5" spans="1:15" ht="21.75" thickBot="1" x14ac:dyDescent="0.4">
      <c r="A5" s="72" t="s">
        <v>39</v>
      </c>
      <c r="B5" s="82">
        <v>364</v>
      </c>
      <c r="C5" s="83"/>
      <c r="D5" s="75"/>
      <c r="E5" s="82"/>
      <c r="F5" s="83"/>
      <c r="G5" s="83"/>
      <c r="H5" s="83"/>
      <c r="I5" s="83"/>
      <c r="J5" s="83"/>
      <c r="K5" s="83"/>
      <c r="L5" s="83"/>
      <c r="M5" s="83"/>
      <c r="N5" s="76">
        <f t="shared" ref="N5:N15" si="0">SUM(B5:M5)</f>
        <v>364</v>
      </c>
      <c r="O5" s="77">
        <f>N5/$N$15</f>
        <v>3.4472961454683211E-2</v>
      </c>
    </row>
    <row r="6" spans="1:15" ht="21.75" thickBot="1" x14ac:dyDescent="0.4">
      <c r="A6" s="78" t="s">
        <v>32</v>
      </c>
      <c r="B6" s="79">
        <v>1566</v>
      </c>
      <c r="C6" s="80"/>
      <c r="D6" s="81"/>
      <c r="E6" s="79"/>
      <c r="F6" s="80"/>
      <c r="G6" s="80"/>
      <c r="H6" s="80"/>
      <c r="I6" s="80"/>
      <c r="J6" s="80"/>
      <c r="K6" s="80"/>
      <c r="L6" s="80"/>
      <c r="M6" s="80"/>
      <c r="N6" s="76">
        <f t="shared" si="0"/>
        <v>1566</v>
      </c>
      <c r="O6" s="77">
        <f>N6/$N$15</f>
        <v>0.14830949900558765</v>
      </c>
    </row>
    <row r="7" spans="1:15" ht="21.75" thickBot="1" x14ac:dyDescent="0.4">
      <c r="A7" s="72" t="s">
        <v>30</v>
      </c>
      <c r="B7" s="82">
        <v>372</v>
      </c>
      <c r="C7" s="83"/>
      <c r="D7" s="75"/>
      <c r="E7" s="82"/>
      <c r="F7" s="83"/>
      <c r="G7" s="83"/>
      <c r="H7" s="83"/>
      <c r="I7" s="83"/>
      <c r="J7" s="83"/>
      <c r="K7" s="83"/>
      <c r="L7" s="83"/>
      <c r="M7" s="83"/>
      <c r="N7" s="76">
        <f t="shared" si="0"/>
        <v>372</v>
      </c>
      <c r="O7" s="77">
        <f>N7/$N$15</f>
        <v>3.5230608959181738E-2</v>
      </c>
    </row>
    <row r="8" spans="1:15" ht="21.75" thickBot="1" x14ac:dyDescent="0.4">
      <c r="A8" s="78" t="s">
        <v>36</v>
      </c>
      <c r="B8" s="79">
        <v>2773</v>
      </c>
      <c r="C8" s="80"/>
      <c r="D8" s="81"/>
      <c r="E8" s="79"/>
      <c r="F8" s="80"/>
      <c r="G8" s="80"/>
      <c r="H8" s="80"/>
      <c r="I8" s="80"/>
      <c r="J8" s="80"/>
      <c r="K8" s="80"/>
      <c r="L8" s="80"/>
      <c r="M8" s="80"/>
      <c r="N8" s="76">
        <f t="shared" si="0"/>
        <v>2773</v>
      </c>
      <c r="O8" s="77">
        <f>N8/$N$15</f>
        <v>0.26261956624680366</v>
      </c>
    </row>
    <row r="9" spans="1:15" ht="21.75" thickBot="1" x14ac:dyDescent="0.4">
      <c r="A9" s="78" t="s">
        <v>37</v>
      </c>
      <c r="B9" s="79">
        <v>475</v>
      </c>
      <c r="C9" s="80"/>
      <c r="D9" s="81"/>
      <c r="E9" s="79"/>
      <c r="F9" s="80"/>
      <c r="G9" s="80"/>
      <c r="H9" s="80"/>
      <c r="I9" s="80"/>
      <c r="J9" s="80"/>
      <c r="K9" s="80"/>
      <c r="L9" s="80"/>
      <c r="M9" s="80"/>
      <c r="N9" s="76">
        <f t="shared" si="0"/>
        <v>475</v>
      </c>
      <c r="O9" s="77">
        <f>N9/$N$15</f>
        <v>4.4985320579600342E-2</v>
      </c>
    </row>
    <row r="10" spans="1:15" ht="21.75" thickBot="1" x14ac:dyDescent="0.4">
      <c r="A10" s="72" t="s">
        <v>31</v>
      </c>
      <c r="B10" s="82">
        <v>147</v>
      </c>
      <c r="C10" s="83"/>
      <c r="D10" s="75"/>
      <c r="E10" s="82"/>
      <c r="F10" s="83"/>
      <c r="G10" s="83"/>
      <c r="H10" s="83"/>
      <c r="I10" s="83"/>
      <c r="J10" s="83"/>
      <c r="K10" s="83"/>
      <c r="L10" s="83"/>
      <c r="M10" s="83"/>
      <c r="N10" s="76">
        <f t="shared" si="0"/>
        <v>147</v>
      </c>
      <c r="O10" s="77">
        <f>N10/$N$15</f>
        <v>1.3921772895160526E-2</v>
      </c>
    </row>
    <row r="11" spans="1:15" ht="21.75" thickBot="1" x14ac:dyDescent="0.4">
      <c r="A11" s="78" t="s">
        <v>40</v>
      </c>
      <c r="B11" s="79">
        <v>262</v>
      </c>
      <c r="C11" s="80"/>
      <c r="D11" s="81"/>
      <c r="E11" s="79"/>
      <c r="F11" s="80"/>
      <c r="G11" s="80"/>
      <c r="H11" s="80"/>
      <c r="I11" s="80"/>
      <c r="J11" s="80"/>
      <c r="K11" s="80"/>
      <c r="L11" s="80"/>
      <c r="M11" s="80"/>
      <c r="N11" s="76">
        <f t="shared" si="0"/>
        <v>262</v>
      </c>
      <c r="O11" s="77">
        <f>N11/$N$15</f>
        <v>2.4812955772326926E-2</v>
      </c>
    </row>
    <row r="12" spans="1:15" ht="21.75" thickBot="1" x14ac:dyDescent="0.4">
      <c r="A12" s="72" t="s">
        <v>41</v>
      </c>
      <c r="B12" s="82">
        <v>54</v>
      </c>
      <c r="C12" s="83"/>
      <c r="D12" s="75"/>
      <c r="E12" s="82"/>
      <c r="F12" s="83"/>
      <c r="G12" s="83"/>
      <c r="H12" s="83"/>
      <c r="I12" s="83"/>
      <c r="J12" s="83"/>
      <c r="K12" s="83"/>
      <c r="L12" s="83"/>
      <c r="M12" s="83"/>
      <c r="N12" s="76">
        <f t="shared" si="0"/>
        <v>54</v>
      </c>
      <c r="O12" s="77">
        <f>N12/$N$15</f>
        <v>5.114120655365091E-3</v>
      </c>
    </row>
    <row r="13" spans="1:15" ht="21.75" thickBot="1" x14ac:dyDescent="0.4">
      <c r="A13" s="78" t="s">
        <v>38</v>
      </c>
      <c r="B13" s="79">
        <v>448</v>
      </c>
      <c r="C13" s="80"/>
      <c r="D13" s="81"/>
      <c r="E13" s="79"/>
      <c r="F13" s="80"/>
      <c r="G13" s="80"/>
      <c r="H13" s="80"/>
      <c r="I13" s="80"/>
      <c r="J13" s="80"/>
      <c r="K13" s="80"/>
      <c r="L13" s="80"/>
      <c r="M13" s="80"/>
      <c r="N13" s="76">
        <f t="shared" si="0"/>
        <v>448</v>
      </c>
      <c r="O13" s="77">
        <f>N13/$N$15</f>
        <v>4.2428260251917795E-2</v>
      </c>
    </row>
    <row r="14" spans="1:15" ht="21.75" thickBot="1" x14ac:dyDescent="0.4">
      <c r="A14" s="72" t="s">
        <v>33</v>
      </c>
      <c r="B14" s="82">
        <v>30</v>
      </c>
      <c r="C14" s="83"/>
      <c r="D14" s="75"/>
      <c r="E14" s="82"/>
      <c r="F14" s="83"/>
      <c r="G14" s="83"/>
      <c r="H14" s="83"/>
      <c r="I14" s="83"/>
      <c r="J14" s="83"/>
      <c r="K14" s="83"/>
      <c r="L14" s="83"/>
      <c r="M14" s="83"/>
      <c r="N14" s="76">
        <f t="shared" si="0"/>
        <v>30</v>
      </c>
      <c r="O14" s="77">
        <f>N14/$N$15</f>
        <v>2.8411781418694951E-3</v>
      </c>
    </row>
    <row r="15" spans="1:15" ht="21.75" thickBot="1" x14ac:dyDescent="0.4">
      <c r="A15" s="84" t="s">
        <v>14</v>
      </c>
      <c r="B15" s="85">
        <f>SUM(B3:B14)</f>
        <v>10559</v>
      </c>
      <c r="C15" s="85"/>
      <c r="D15" s="86"/>
      <c r="E15" s="85"/>
      <c r="F15" s="85"/>
      <c r="G15" s="85"/>
      <c r="H15" s="85"/>
      <c r="I15" s="85"/>
      <c r="J15" s="85"/>
      <c r="K15" s="85"/>
      <c r="L15" s="85"/>
      <c r="M15" s="85"/>
      <c r="N15" s="76">
        <f t="shared" si="0"/>
        <v>10559</v>
      </c>
      <c r="O15" s="77">
        <f>N15/$N$15</f>
        <v>1</v>
      </c>
    </row>
    <row r="16" spans="1:15" ht="21" x14ac:dyDescent="0.3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</row>
    <row r="17" spans="1:15" ht="21" x14ac:dyDescent="0.35">
      <c r="A17" s="87" t="s">
        <v>91</v>
      </c>
      <c r="B17" s="88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</row>
    <row r="20" spans="1:15" x14ac:dyDescent="0.25">
      <c r="B20" t="s">
        <v>61</v>
      </c>
      <c r="C20" t="s">
        <v>61</v>
      </c>
    </row>
  </sheetData>
  <mergeCells count="1">
    <mergeCell ref="A1:M1"/>
  </mergeCells>
  <conditionalFormatting sqref="O62:O1048576 O2:O1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 gridLines="1"/>
  <pageMargins left="0" right="0" top="0.25" bottom="0.17" header="0.23" footer="0.17"/>
  <pageSetup fitToHeight="0" orientation="landscape" r:id="rId1"/>
  <headerFooter alignWithMargins="0">
    <oddHeader>&amp;L&amp;8Printed  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929E-02D0-439E-882C-66DC21A4D4AA}">
  <dimension ref="A1:E18"/>
  <sheetViews>
    <sheetView topLeftCell="A2" zoomScale="103" zoomScaleNormal="100" workbookViewId="0">
      <selection activeCell="B14" sqref="B14"/>
    </sheetView>
  </sheetViews>
  <sheetFormatPr defaultRowHeight="15" x14ac:dyDescent="0.25"/>
  <cols>
    <col min="1" max="1" width="38" customWidth="1"/>
    <col min="2" max="2" width="20.85546875" customWidth="1"/>
    <col min="3" max="3" width="19.85546875" customWidth="1"/>
    <col min="4" max="4" width="20.85546875" customWidth="1"/>
    <col min="5" max="5" width="16.42578125" customWidth="1"/>
  </cols>
  <sheetData>
    <row r="1" spans="1:5" ht="18" x14ac:dyDescent="0.25">
      <c r="A1" s="13" t="s">
        <v>69</v>
      </c>
      <c r="B1" s="13" t="s">
        <v>71</v>
      </c>
      <c r="C1" s="13" t="s">
        <v>72</v>
      </c>
      <c r="D1" s="13" t="s">
        <v>73</v>
      </c>
      <c r="E1" s="13" t="s">
        <v>74</v>
      </c>
    </row>
    <row r="2" spans="1:5" ht="36" x14ac:dyDescent="0.25">
      <c r="A2" s="181" t="s">
        <v>209</v>
      </c>
      <c r="B2" s="13"/>
      <c r="C2" s="13"/>
      <c r="D2" s="13"/>
      <c r="E2" s="13"/>
    </row>
    <row r="3" spans="1:5" ht="71.25" customHeight="1" x14ac:dyDescent="0.25">
      <c r="A3" s="89" t="s">
        <v>154</v>
      </c>
      <c r="B3" s="89" t="s">
        <v>147</v>
      </c>
      <c r="C3" s="89" t="s">
        <v>148</v>
      </c>
      <c r="D3" s="89" t="s">
        <v>149</v>
      </c>
      <c r="E3" s="89" t="s">
        <v>150</v>
      </c>
    </row>
    <row r="4" spans="1:5" ht="19.5" x14ac:dyDescent="0.25">
      <c r="A4" s="90" t="s">
        <v>151</v>
      </c>
      <c r="B4" s="91">
        <v>150</v>
      </c>
      <c r="C4" s="190"/>
      <c r="D4" s="191"/>
      <c r="E4" s="192"/>
    </row>
    <row r="5" spans="1:5" ht="21" x14ac:dyDescent="0.35">
      <c r="A5" s="90" t="s">
        <v>152</v>
      </c>
      <c r="B5" s="91">
        <v>200</v>
      </c>
      <c r="C5" s="193"/>
      <c r="D5" s="194"/>
      <c r="E5" s="195"/>
    </row>
    <row r="6" spans="1:5" ht="21" x14ac:dyDescent="0.35">
      <c r="A6" s="90" t="s">
        <v>153</v>
      </c>
      <c r="B6" s="91">
        <v>300</v>
      </c>
      <c r="C6" s="196"/>
      <c r="D6" s="197"/>
      <c r="E6" s="198"/>
    </row>
    <row r="7" spans="1:5" ht="21" x14ac:dyDescent="0.35">
      <c r="A7" s="90"/>
      <c r="B7" s="91"/>
      <c r="C7" s="92"/>
      <c r="D7" s="92"/>
      <c r="E7" s="51"/>
    </row>
    <row r="8" spans="1:5" x14ac:dyDescent="0.25">
      <c r="A8" s="14"/>
      <c r="B8" s="16"/>
      <c r="C8" s="20"/>
      <c r="D8" s="20"/>
    </row>
    <row r="9" spans="1:5" x14ac:dyDescent="0.25">
      <c r="A9" s="14"/>
      <c r="B9" s="17"/>
      <c r="D9" s="20"/>
    </row>
    <row r="10" spans="1:5" x14ac:dyDescent="0.25">
      <c r="A10" s="14"/>
      <c r="B10" s="17"/>
    </row>
    <row r="11" spans="1:5" x14ac:dyDescent="0.25">
      <c r="A11" s="14"/>
      <c r="B11" s="17"/>
    </row>
    <row r="12" spans="1:5" x14ac:dyDescent="0.25">
      <c r="A12" s="14"/>
      <c r="B12" s="17"/>
    </row>
    <row r="13" spans="1:5" x14ac:dyDescent="0.25">
      <c r="A13" s="14"/>
      <c r="B13" s="17"/>
    </row>
    <row r="14" spans="1:5" ht="15.75" thickBot="1" x14ac:dyDescent="0.3">
      <c r="A14" s="15"/>
      <c r="B14" s="18"/>
    </row>
    <row r="15" spans="1:5" x14ac:dyDescent="0.25">
      <c r="B15" s="19"/>
    </row>
    <row r="16" spans="1:5" x14ac:dyDescent="0.25">
      <c r="B16" s="19"/>
    </row>
    <row r="17" spans="2:2" x14ac:dyDescent="0.25">
      <c r="B17" s="19"/>
    </row>
    <row r="18" spans="2:2" x14ac:dyDescent="0.25">
      <c r="B18" s="19"/>
    </row>
  </sheetData>
  <pageMargins left="0" right="0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7CD2-95E9-42B0-B362-135950B555A2}">
  <dimension ref="A1:J28"/>
  <sheetViews>
    <sheetView zoomScaleNormal="100" workbookViewId="0">
      <pane ySplit="4" topLeftCell="A5" activePane="bottomLeft" state="frozen"/>
      <selection pane="bottomLeft" activeCell="I16" sqref="I16"/>
    </sheetView>
  </sheetViews>
  <sheetFormatPr defaultRowHeight="12.75" x14ac:dyDescent="0.2"/>
  <cols>
    <col min="1" max="1" width="2.140625" style="6" customWidth="1"/>
    <col min="2" max="2" width="39.42578125" style="6" bestFit="1" customWidth="1"/>
    <col min="3" max="3" width="35.140625" style="6" bestFit="1" customWidth="1"/>
    <col min="4" max="4" width="22.140625" style="6" bestFit="1" customWidth="1"/>
    <col min="5" max="5" width="13.5703125" style="6" customWidth="1"/>
    <col min="6" max="6" width="13.7109375" style="6" customWidth="1"/>
    <col min="7" max="7" width="12.140625" style="6" customWidth="1"/>
    <col min="8" max="8" width="14" style="6" bestFit="1" customWidth="1"/>
    <col min="9" max="9" width="9.140625" style="6"/>
    <col min="10" max="10" width="10" style="6" bestFit="1" customWidth="1"/>
    <col min="11" max="256" width="9.140625" style="6"/>
    <col min="257" max="257" width="2.140625" style="6" customWidth="1"/>
    <col min="258" max="258" width="30.42578125" style="6" customWidth="1"/>
    <col min="259" max="259" width="11.7109375" style="6" customWidth="1"/>
    <col min="260" max="260" width="13.42578125" style="6" customWidth="1"/>
    <col min="261" max="261" width="13.5703125" style="6" customWidth="1"/>
    <col min="262" max="262" width="13.7109375" style="6" customWidth="1"/>
    <col min="263" max="263" width="12.140625" style="6" customWidth="1"/>
    <col min="264" max="264" width="14" style="6" bestFit="1" customWidth="1"/>
    <col min="265" max="265" width="9.140625" style="6"/>
    <col min="266" max="266" width="10" style="6" bestFit="1" customWidth="1"/>
    <col min="267" max="512" width="9.140625" style="6"/>
    <col min="513" max="513" width="2.140625" style="6" customWidth="1"/>
    <col min="514" max="514" width="30.42578125" style="6" customWidth="1"/>
    <col min="515" max="515" width="11.7109375" style="6" customWidth="1"/>
    <col min="516" max="516" width="13.42578125" style="6" customWidth="1"/>
    <col min="517" max="517" width="13.5703125" style="6" customWidth="1"/>
    <col min="518" max="518" width="13.7109375" style="6" customWidth="1"/>
    <col min="519" max="519" width="12.140625" style="6" customWidth="1"/>
    <col min="520" max="520" width="14" style="6" bestFit="1" customWidth="1"/>
    <col min="521" max="521" width="9.140625" style="6"/>
    <col min="522" max="522" width="10" style="6" bestFit="1" customWidth="1"/>
    <col min="523" max="768" width="9.140625" style="6"/>
    <col min="769" max="769" width="2.140625" style="6" customWidth="1"/>
    <col min="770" max="770" width="30.42578125" style="6" customWidth="1"/>
    <col min="771" max="771" width="11.7109375" style="6" customWidth="1"/>
    <col min="772" max="772" width="13.42578125" style="6" customWidth="1"/>
    <col min="773" max="773" width="13.5703125" style="6" customWidth="1"/>
    <col min="774" max="774" width="13.7109375" style="6" customWidth="1"/>
    <col min="775" max="775" width="12.140625" style="6" customWidth="1"/>
    <col min="776" max="776" width="14" style="6" bestFit="1" customWidth="1"/>
    <col min="777" max="777" width="9.140625" style="6"/>
    <col min="778" max="778" width="10" style="6" bestFit="1" customWidth="1"/>
    <col min="779" max="1024" width="9.140625" style="6"/>
    <col min="1025" max="1025" width="2.140625" style="6" customWidth="1"/>
    <col min="1026" max="1026" width="30.42578125" style="6" customWidth="1"/>
    <col min="1027" max="1027" width="11.7109375" style="6" customWidth="1"/>
    <col min="1028" max="1028" width="13.42578125" style="6" customWidth="1"/>
    <col min="1029" max="1029" width="13.5703125" style="6" customWidth="1"/>
    <col min="1030" max="1030" width="13.7109375" style="6" customWidth="1"/>
    <col min="1031" max="1031" width="12.140625" style="6" customWidth="1"/>
    <col min="1032" max="1032" width="14" style="6" bestFit="1" customWidth="1"/>
    <col min="1033" max="1033" width="9.140625" style="6"/>
    <col min="1034" max="1034" width="10" style="6" bestFit="1" customWidth="1"/>
    <col min="1035" max="1280" width="9.140625" style="6"/>
    <col min="1281" max="1281" width="2.140625" style="6" customWidth="1"/>
    <col min="1282" max="1282" width="30.42578125" style="6" customWidth="1"/>
    <col min="1283" max="1283" width="11.7109375" style="6" customWidth="1"/>
    <col min="1284" max="1284" width="13.42578125" style="6" customWidth="1"/>
    <col min="1285" max="1285" width="13.5703125" style="6" customWidth="1"/>
    <col min="1286" max="1286" width="13.7109375" style="6" customWidth="1"/>
    <col min="1287" max="1287" width="12.140625" style="6" customWidth="1"/>
    <col min="1288" max="1288" width="14" style="6" bestFit="1" customWidth="1"/>
    <col min="1289" max="1289" width="9.140625" style="6"/>
    <col min="1290" max="1290" width="10" style="6" bestFit="1" customWidth="1"/>
    <col min="1291" max="1536" width="9.140625" style="6"/>
    <col min="1537" max="1537" width="2.140625" style="6" customWidth="1"/>
    <col min="1538" max="1538" width="30.42578125" style="6" customWidth="1"/>
    <col min="1539" max="1539" width="11.7109375" style="6" customWidth="1"/>
    <col min="1540" max="1540" width="13.42578125" style="6" customWidth="1"/>
    <col min="1541" max="1541" width="13.5703125" style="6" customWidth="1"/>
    <col min="1542" max="1542" width="13.7109375" style="6" customWidth="1"/>
    <col min="1543" max="1543" width="12.140625" style="6" customWidth="1"/>
    <col min="1544" max="1544" width="14" style="6" bestFit="1" customWidth="1"/>
    <col min="1545" max="1545" width="9.140625" style="6"/>
    <col min="1546" max="1546" width="10" style="6" bestFit="1" customWidth="1"/>
    <col min="1547" max="1792" width="9.140625" style="6"/>
    <col min="1793" max="1793" width="2.140625" style="6" customWidth="1"/>
    <col min="1794" max="1794" width="30.42578125" style="6" customWidth="1"/>
    <col min="1795" max="1795" width="11.7109375" style="6" customWidth="1"/>
    <col min="1796" max="1796" width="13.42578125" style="6" customWidth="1"/>
    <col min="1797" max="1797" width="13.5703125" style="6" customWidth="1"/>
    <col min="1798" max="1798" width="13.7109375" style="6" customWidth="1"/>
    <col min="1799" max="1799" width="12.140625" style="6" customWidth="1"/>
    <col min="1800" max="1800" width="14" style="6" bestFit="1" customWidth="1"/>
    <col min="1801" max="1801" width="9.140625" style="6"/>
    <col min="1802" max="1802" width="10" style="6" bestFit="1" customWidth="1"/>
    <col min="1803" max="2048" width="9.140625" style="6"/>
    <col min="2049" max="2049" width="2.140625" style="6" customWidth="1"/>
    <col min="2050" max="2050" width="30.42578125" style="6" customWidth="1"/>
    <col min="2051" max="2051" width="11.7109375" style="6" customWidth="1"/>
    <col min="2052" max="2052" width="13.42578125" style="6" customWidth="1"/>
    <col min="2053" max="2053" width="13.5703125" style="6" customWidth="1"/>
    <col min="2054" max="2054" width="13.7109375" style="6" customWidth="1"/>
    <col min="2055" max="2055" width="12.140625" style="6" customWidth="1"/>
    <col min="2056" max="2056" width="14" style="6" bestFit="1" customWidth="1"/>
    <col min="2057" max="2057" width="9.140625" style="6"/>
    <col min="2058" max="2058" width="10" style="6" bestFit="1" customWidth="1"/>
    <col min="2059" max="2304" width="9.140625" style="6"/>
    <col min="2305" max="2305" width="2.140625" style="6" customWidth="1"/>
    <col min="2306" max="2306" width="30.42578125" style="6" customWidth="1"/>
    <col min="2307" max="2307" width="11.7109375" style="6" customWidth="1"/>
    <col min="2308" max="2308" width="13.42578125" style="6" customWidth="1"/>
    <col min="2309" max="2309" width="13.5703125" style="6" customWidth="1"/>
    <col min="2310" max="2310" width="13.7109375" style="6" customWidth="1"/>
    <col min="2311" max="2311" width="12.140625" style="6" customWidth="1"/>
    <col min="2312" max="2312" width="14" style="6" bestFit="1" customWidth="1"/>
    <col min="2313" max="2313" width="9.140625" style="6"/>
    <col min="2314" max="2314" width="10" style="6" bestFit="1" customWidth="1"/>
    <col min="2315" max="2560" width="9.140625" style="6"/>
    <col min="2561" max="2561" width="2.140625" style="6" customWidth="1"/>
    <col min="2562" max="2562" width="30.42578125" style="6" customWidth="1"/>
    <col min="2563" max="2563" width="11.7109375" style="6" customWidth="1"/>
    <col min="2564" max="2564" width="13.42578125" style="6" customWidth="1"/>
    <col min="2565" max="2565" width="13.5703125" style="6" customWidth="1"/>
    <col min="2566" max="2566" width="13.7109375" style="6" customWidth="1"/>
    <col min="2567" max="2567" width="12.140625" style="6" customWidth="1"/>
    <col min="2568" max="2568" width="14" style="6" bestFit="1" customWidth="1"/>
    <col min="2569" max="2569" width="9.140625" style="6"/>
    <col min="2570" max="2570" width="10" style="6" bestFit="1" customWidth="1"/>
    <col min="2571" max="2816" width="9.140625" style="6"/>
    <col min="2817" max="2817" width="2.140625" style="6" customWidth="1"/>
    <col min="2818" max="2818" width="30.42578125" style="6" customWidth="1"/>
    <col min="2819" max="2819" width="11.7109375" style="6" customWidth="1"/>
    <col min="2820" max="2820" width="13.42578125" style="6" customWidth="1"/>
    <col min="2821" max="2821" width="13.5703125" style="6" customWidth="1"/>
    <col min="2822" max="2822" width="13.7109375" style="6" customWidth="1"/>
    <col min="2823" max="2823" width="12.140625" style="6" customWidth="1"/>
    <col min="2824" max="2824" width="14" style="6" bestFit="1" customWidth="1"/>
    <col min="2825" max="2825" width="9.140625" style="6"/>
    <col min="2826" max="2826" width="10" style="6" bestFit="1" customWidth="1"/>
    <col min="2827" max="3072" width="9.140625" style="6"/>
    <col min="3073" max="3073" width="2.140625" style="6" customWidth="1"/>
    <col min="3074" max="3074" width="30.42578125" style="6" customWidth="1"/>
    <col min="3075" max="3075" width="11.7109375" style="6" customWidth="1"/>
    <col min="3076" max="3076" width="13.42578125" style="6" customWidth="1"/>
    <col min="3077" max="3077" width="13.5703125" style="6" customWidth="1"/>
    <col min="3078" max="3078" width="13.7109375" style="6" customWidth="1"/>
    <col min="3079" max="3079" width="12.140625" style="6" customWidth="1"/>
    <col min="3080" max="3080" width="14" style="6" bestFit="1" customWidth="1"/>
    <col min="3081" max="3081" width="9.140625" style="6"/>
    <col min="3082" max="3082" width="10" style="6" bestFit="1" customWidth="1"/>
    <col min="3083" max="3328" width="9.140625" style="6"/>
    <col min="3329" max="3329" width="2.140625" style="6" customWidth="1"/>
    <col min="3330" max="3330" width="30.42578125" style="6" customWidth="1"/>
    <col min="3331" max="3331" width="11.7109375" style="6" customWidth="1"/>
    <col min="3332" max="3332" width="13.42578125" style="6" customWidth="1"/>
    <col min="3333" max="3333" width="13.5703125" style="6" customWidth="1"/>
    <col min="3334" max="3334" width="13.7109375" style="6" customWidth="1"/>
    <col min="3335" max="3335" width="12.140625" style="6" customWidth="1"/>
    <col min="3336" max="3336" width="14" style="6" bestFit="1" customWidth="1"/>
    <col min="3337" max="3337" width="9.140625" style="6"/>
    <col min="3338" max="3338" width="10" style="6" bestFit="1" customWidth="1"/>
    <col min="3339" max="3584" width="9.140625" style="6"/>
    <col min="3585" max="3585" width="2.140625" style="6" customWidth="1"/>
    <col min="3586" max="3586" width="30.42578125" style="6" customWidth="1"/>
    <col min="3587" max="3587" width="11.7109375" style="6" customWidth="1"/>
    <col min="3588" max="3588" width="13.42578125" style="6" customWidth="1"/>
    <col min="3589" max="3589" width="13.5703125" style="6" customWidth="1"/>
    <col min="3590" max="3590" width="13.7109375" style="6" customWidth="1"/>
    <col min="3591" max="3591" width="12.140625" style="6" customWidth="1"/>
    <col min="3592" max="3592" width="14" style="6" bestFit="1" customWidth="1"/>
    <col min="3593" max="3593" width="9.140625" style="6"/>
    <col min="3594" max="3594" width="10" style="6" bestFit="1" customWidth="1"/>
    <col min="3595" max="3840" width="9.140625" style="6"/>
    <col min="3841" max="3841" width="2.140625" style="6" customWidth="1"/>
    <col min="3842" max="3842" width="30.42578125" style="6" customWidth="1"/>
    <col min="3843" max="3843" width="11.7109375" style="6" customWidth="1"/>
    <col min="3844" max="3844" width="13.42578125" style="6" customWidth="1"/>
    <col min="3845" max="3845" width="13.5703125" style="6" customWidth="1"/>
    <col min="3846" max="3846" width="13.7109375" style="6" customWidth="1"/>
    <col min="3847" max="3847" width="12.140625" style="6" customWidth="1"/>
    <col min="3848" max="3848" width="14" style="6" bestFit="1" customWidth="1"/>
    <col min="3849" max="3849" width="9.140625" style="6"/>
    <col min="3850" max="3850" width="10" style="6" bestFit="1" customWidth="1"/>
    <col min="3851" max="4096" width="9.140625" style="6"/>
    <col min="4097" max="4097" width="2.140625" style="6" customWidth="1"/>
    <col min="4098" max="4098" width="30.42578125" style="6" customWidth="1"/>
    <col min="4099" max="4099" width="11.7109375" style="6" customWidth="1"/>
    <col min="4100" max="4100" width="13.42578125" style="6" customWidth="1"/>
    <col min="4101" max="4101" width="13.5703125" style="6" customWidth="1"/>
    <col min="4102" max="4102" width="13.7109375" style="6" customWidth="1"/>
    <col min="4103" max="4103" width="12.140625" style="6" customWidth="1"/>
    <col min="4104" max="4104" width="14" style="6" bestFit="1" customWidth="1"/>
    <col min="4105" max="4105" width="9.140625" style="6"/>
    <col min="4106" max="4106" width="10" style="6" bestFit="1" customWidth="1"/>
    <col min="4107" max="4352" width="9.140625" style="6"/>
    <col min="4353" max="4353" width="2.140625" style="6" customWidth="1"/>
    <col min="4354" max="4354" width="30.42578125" style="6" customWidth="1"/>
    <col min="4355" max="4355" width="11.7109375" style="6" customWidth="1"/>
    <col min="4356" max="4356" width="13.42578125" style="6" customWidth="1"/>
    <col min="4357" max="4357" width="13.5703125" style="6" customWidth="1"/>
    <col min="4358" max="4358" width="13.7109375" style="6" customWidth="1"/>
    <col min="4359" max="4359" width="12.140625" style="6" customWidth="1"/>
    <col min="4360" max="4360" width="14" style="6" bestFit="1" customWidth="1"/>
    <col min="4361" max="4361" width="9.140625" style="6"/>
    <col min="4362" max="4362" width="10" style="6" bestFit="1" customWidth="1"/>
    <col min="4363" max="4608" width="9.140625" style="6"/>
    <col min="4609" max="4609" width="2.140625" style="6" customWidth="1"/>
    <col min="4610" max="4610" width="30.42578125" style="6" customWidth="1"/>
    <col min="4611" max="4611" width="11.7109375" style="6" customWidth="1"/>
    <col min="4612" max="4612" width="13.42578125" style="6" customWidth="1"/>
    <col min="4613" max="4613" width="13.5703125" style="6" customWidth="1"/>
    <col min="4614" max="4614" width="13.7109375" style="6" customWidth="1"/>
    <col min="4615" max="4615" width="12.140625" style="6" customWidth="1"/>
    <col min="4616" max="4616" width="14" style="6" bestFit="1" customWidth="1"/>
    <col min="4617" max="4617" width="9.140625" style="6"/>
    <col min="4618" max="4618" width="10" style="6" bestFit="1" customWidth="1"/>
    <col min="4619" max="4864" width="9.140625" style="6"/>
    <col min="4865" max="4865" width="2.140625" style="6" customWidth="1"/>
    <col min="4866" max="4866" width="30.42578125" style="6" customWidth="1"/>
    <col min="4867" max="4867" width="11.7109375" style="6" customWidth="1"/>
    <col min="4868" max="4868" width="13.42578125" style="6" customWidth="1"/>
    <col min="4869" max="4869" width="13.5703125" style="6" customWidth="1"/>
    <col min="4870" max="4870" width="13.7109375" style="6" customWidth="1"/>
    <col min="4871" max="4871" width="12.140625" style="6" customWidth="1"/>
    <col min="4872" max="4872" width="14" style="6" bestFit="1" customWidth="1"/>
    <col min="4873" max="4873" width="9.140625" style="6"/>
    <col min="4874" max="4874" width="10" style="6" bestFit="1" customWidth="1"/>
    <col min="4875" max="5120" width="9.140625" style="6"/>
    <col min="5121" max="5121" width="2.140625" style="6" customWidth="1"/>
    <col min="5122" max="5122" width="30.42578125" style="6" customWidth="1"/>
    <col min="5123" max="5123" width="11.7109375" style="6" customWidth="1"/>
    <col min="5124" max="5124" width="13.42578125" style="6" customWidth="1"/>
    <col min="5125" max="5125" width="13.5703125" style="6" customWidth="1"/>
    <col min="5126" max="5126" width="13.7109375" style="6" customWidth="1"/>
    <col min="5127" max="5127" width="12.140625" style="6" customWidth="1"/>
    <col min="5128" max="5128" width="14" style="6" bestFit="1" customWidth="1"/>
    <col min="5129" max="5129" width="9.140625" style="6"/>
    <col min="5130" max="5130" width="10" style="6" bestFit="1" customWidth="1"/>
    <col min="5131" max="5376" width="9.140625" style="6"/>
    <col min="5377" max="5377" width="2.140625" style="6" customWidth="1"/>
    <col min="5378" max="5378" width="30.42578125" style="6" customWidth="1"/>
    <col min="5379" max="5379" width="11.7109375" style="6" customWidth="1"/>
    <col min="5380" max="5380" width="13.42578125" style="6" customWidth="1"/>
    <col min="5381" max="5381" width="13.5703125" style="6" customWidth="1"/>
    <col min="5382" max="5382" width="13.7109375" style="6" customWidth="1"/>
    <col min="5383" max="5383" width="12.140625" style="6" customWidth="1"/>
    <col min="5384" max="5384" width="14" style="6" bestFit="1" customWidth="1"/>
    <col min="5385" max="5385" width="9.140625" style="6"/>
    <col min="5386" max="5386" width="10" style="6" bestFit="1" customWidth="1"/>
    <col min="5387" max="5632" width="9.140625" style="6"/>
    <col min="5633" max="5633" width="2.140625" style="6" customWidth="1"/>
    <col min="5634" max="5634" width="30.42578125" style="6" customWidth="1"/>
    <col min="5635" max="5635" width="11.7109375" style="6" customWidth="1"/>
    <col min="5636" max="5636" width="13.42578125" style="6" customWidth="1"/>
    <col min="5637" max="5637" width="13.5703125" style="6" customWidth="1"/>
    <col min="5638" max="5638" width="13.7109375" style="6" customWidth="1"/>
    <col min="5639" max="5639" width="12.140625" style="6" customWidth="1"/>
    <col min="5640" max="5640" width="14" style="6" bestFit="1" customWidth="1"/>
    <col min="5641" max="5641" width="9.140625" style="6"/>
    <col min="5642" max="5642" width="10" style="6" bestFit="1" customWidth="1"/>
    <col min="5643" max="5888" width="9.140625" style="6"/>
    <col min="5889" max="5889" width="2.140625" style="6" customWidth="1"/>
    <col min="5890" max="5890" width="30.42578125" style="6" customWidth="1"/>
    <col min="5891" max="5891" width="11.7109375" style="6" customWidth="1"/>
    <col min="5892" max="5892" width="13.42578125" style="6" customWidth="1"/>
    <col min="5893" max="5893" width="13.5703125" style="6" customWidth="1"/>
    <col min="5894" max="5894" width="13.7109375" style="6" customWidth="1"/>
    <col min="5895" max="5895" width="12.140625" style="6" customWidth="1"/>
    <col min="5896" max="5896" width="14" style="6" bestFit="1" customWidth="1"/>
    <col min="5897" max="5897" width="9.140625" style="6"/>
    <col min="5898" max="5898" width="10" style="6" bestFit="1" customWidth="1"/>
    <col min="5899" max="6144" width="9.140625" style="6"/>
    <col min="6145" max="6145" width="2.140625" style="6" customWidth="1"/>
    <col min="6146" max="6146" width="30.42578125" style="6" customWidth="1"/>
    <col min="6147" max="6147" width="11.7109375" style="6" customWidth="1"/>
    <col min="6148" max="6148" width="13.42578125" style="6" customWidth="1"/>
    <col min="6149" max="6149" width="13.5703125" style="6" customWidth="1"/>
    <col min="6150" max="6150" width="13.7109375" style="6" customWidth="1"/>
    <col min="6151" max="6151" width="12.140625" style="6" customWidth="1"/>
    <col min="6152" max="6152" width="14" style="6" bestFit="1" customWidth="1"/>
    <col min="6153" max="6153" width="9.140625" style="6"/>
    <col min="6154" max="6154" width="10" style="6" bestFit="1" customWidth="1"/>
    <col min="6155" max="6400" width="9.140625" style="6"/>
    <col min="6401" max="6401" width="2.140625" style="6" customWidth="1"/>
    <col min="6402" max="6402" width="30.42578125" style="6" customWidth="1"/>
    <col min="6403" max="6403" width="11.7109375" style="6" customWidth="1"/>
    <col min="6404" max="6404" width="13.42578125" style="6" customWidth="1"/>
    <col min="6405" max="6405" width="13.5703125" style="6" customWidth="1"/>
    <col min="6406" max="6406" width="13.7109375" style="6" customWidth="1"/>
    <col min="6407" max="6407" width="12.140625" style="6" customWidth="1"/>
    <col min="6408" max="6408" width="14" style="6" bestFit="1" customWidth="1"/>
    <col min="6409" max="6409" width="9.140625" style="6"/>
    <col min="6410" max="6410" width="10" style="6" bestFit="1" customWidth="1"/>
    <col min="6411" max="6656" width="9.140625" style="6"/>
    <col min="6657" max="6657" width="2.140625" style="6" customWidth="1"/>
    <col min="6658" max="6658" width="30.42578125" style="6" customWidth="1"/>
    <col min="6659" max="6659" width="11.7109375" style="6" customWidth="1"/>
    <col min="6660" max="6660" width="13.42578125" style="6" customWidth="1"/>
    <col min="6661" max="6661" width="13.5703125" style="6" customWidth="1"/>
    <col min="6662" max="6662" width="13.7109375" style="6" customWidth="1"/>
    <col min="6663" max="6663" width="12.140625" style="6" customWidth="1"/>
    <col min="6664" max="6664" width="14" style="6" bestFit="1" customWidth="1"/>
    <col min="6665" max="6665" width="9.140625" style="6"/>
    <col min="6666" max="6666" width="10" style="6" bestFit="1" customWidth="1"/>
    <col min="6667" max="6912" width="9.140625" style="6"/>
    <col min="6913" max="6913" width="2.140625" style="6" customWidth="1"/>
    <col min="6914" max="6914" width="30.42578125" style="6" customWidth="1"/>
    <col min="6915" max="6915" width="11.7109375" style="6" customWidth="1"/>
    <col min="6916" max="6916" width="13.42578125" style="6" customWidth="1"/>
    <col min="6917" max="6917" width="13.5703125" style="6" customWidth="1"/>
    <col min="6918" max="6918" width="13.7109375" style="6" customWidth="1"/>
    <col min="6919" max="6919" width="12.140625" style="6" customWidth="1"/>
    <col min="6920" max="6920" width="14" style="6" bestFit="1" customWidth="1"/>
    <col min="6921" max="6921" width="9.140625" style="6"/>
    <col min="6922" max="6922" width="10" style="6" bestFit="1" customWidth="1"/>
    <col min="6923" max="7168" width="9.140625" style="6"/>
    <col min="7169" max="7169" width="2.140625" style="6" customWidth="1"/>
    <col min="7170" max="7170" width="30.42578125" style="6" customWidth="1"/>
    <col min="7171" max="7171" width="11.7109375" style="6" customWidth="1"/>
    <col min="7172" max="7172" width="13.42578125" style="6" customWidth="1"/>
    <col min="7173" max="7173" width="13.5703125" style="6" customWidth="1"/>
    <col min="7174" max="7174" width="13.7109375" style="6" customWidth="1"/>
    <col min="7175" max="7175" width="12.140625" style="6" customWidth="1"/>
    <col min="7176" max="7176" width="14" style="6" bestFit="1" customWidth="1"/>
    <col min="7177" max="7177" width="9.140625" style="6"/>
    <col min="7178" max="7178" width="10" style="6" bestFit="1" customWidth="1"/>
    <col min="7179" max="7424" width="9.140625" style="6"/>
    <col min="7425" max="7425" width="2.140625" style="6" customWidth="1"/>
    <col min="7426" max="7426" width="30.42578125" style="6" customWidth="1"/>
    <col min="7427" max="7427" width="11.7109375" style="6" customWidth="1"/>
    <col min="7428" max="7428" width="13.42578125" style="6" customWidth="1"/>
    <col min="7429" max="7429" width="13.5703125" style="6" customWidth="1"/>
    <col min="7430" max="7430" width="13.7109375" style="6" customWidth="1"/>
    <col min="7431" max="7431" width="12.140625" style="6" customWidth="1"/>
    <col min="7432" max="7432" width="14" style="6" bestFit="1" customWidth="1"/>
    <col min="7433" max="7433" width="9.140625" style="6"/>
    <col min="7434" max="7434" width="10" style="6" bestFit="1" customWidth="1"/>
    <col min="7435" max="7680" width="9.140625" style="6"/>
    <col min="7681" max="7681" width="2.140625" style="6" customWidth="1"/>
    <col min="7682" max="7682" width="30.42578125" style="6" customWidth="1"/>
    <col min="7683" max="7683" width="11.7109375" style="6" customWidth="1"/>
    <col min="7684" max="7684" width="13.42578125" style="6" customWidth="1"/>
    <col min="7685" max="7685" width="13.5703125" style="6" customWidth="1"/>
    <col min="7686" max="7686" width="13.7109375" style="6" customWidth="1"/>
    <col min="7687" max="7687" width="12.140625" style="6" customWidth="1"/>
    <col min="7688" max="7688" width="14" style="6" bestFit="1" customWidth="1"/>
    <col min="7689" max="7689" width="9.140625" style="6"/>
    <col min="7690" max="7690" width="10" style="6" bestFit="1" customWidth="1"/>
    <col min="7691" max="7936" width="9.140625" style="6"/>
    <col min="7937" max="7937" width="2.140625" style="6" customWidth="1"/>
    <col min="7938" max="7938" width="30.42578125" style="6" customWidth="1"/>
    <col min="7939" max="7939" width="11.7109375" style="6" customWidth="1"/>
    <col min="7940" max="7940" width="13.42578125" style="6" customWidth="1"/>
    <col min="7941" max="7941" width="13.5703125" style="6" customWidth="1"/>
    <col min="7942" max="7942" width="13.7109375" style="6" customWidth="1"/>
    <col min="7943" max="7943" width="12.140625" style="6" customWidth="1"/>
    <col min="7944" max="7944" width="14" style="6" bestFit="1" customWidth="1"/>
    <col min="7945" max="7945" width="9.140625" style="6"/>
    <col min="7946" max="7946" width="10" style="6" bestFit="1" customWidth="1"/>
    <col min="7947" max="8192" width="9.140625" style="6"/>
    <col min="8193" max="8193" width="2.140625" style="6" customWidth="1"/>
    <col min="8194" max="8194" width="30.42578125" style="6" customWidth="1"/>
    <col min="8195" max="8195" width="11.7109375" style="6" customWidth="1"/>
    <col min="8196" max="8196" width="13.42578125" style="6" customWidth="1"/>
    <col min="8197" max="8197" width="13.5703125" style="6" customWidth="1"/>
    <col min="8198" max="8198" width="13.7109375" style="6" customWidth="1"/>
    <col min="8199" max="8199" width="12.140625" style="6" customWidth="1"/>
    <col min="8200" max="8200" width="14" style="6" bestFit="1" customWidth="1"/>
    <col min="8201" max="8201" width="9.140625" style="6"/>
    <col min="8202" max="8202" width="10" style="6" bestFit="1" customWidth="1"/>
    <col min="8203" max="8448" width="9.140625" style="6"/>
    <col min="8449" max="8449" width="2.140625" style="6" customWidth="1"/>
    <col min="8450" max="8450" width="30.42578125" style="6" customWidth="1"/>
    <col min="8451" max="8451" width="11.7109375" style="6" customWidth="1"/>
    <col min="8452" max="8452" width="13.42578125" style="6" customWidth="1"/>
    <col min="8453" max="8453" width="13.5703125" style="6" customWidth="1"/>
    <col min="8454" max="8454" width="13.7109375" style="6" customWidth="1"/>
    <col min="8455" max="8455" width="12.140625" style="6" customWidth="1"/>
    <col min="8456" max="8456" width="14" style="6" bestFit="1" customWidth="1"/>
    <col min="8457" max="8457" width="9.140625" style="6"/>
    <col min="8458" max="8458" width="10" style="6" bestFit="1" customWidth="1"/>
    <col min="8459" max="8704" width="9.140625" style="6"/>
    <col min="8705" max="8705" width="2.140625" style="6" customWidth="1"/>
    <col min="8706" max="8706" width="30.42578125" style="6" customWidth="1"/>
    <col min="8707" max="8707" width="11.7109375" style="6" customWidth="1"/>
    <col min="8708" max="8708" width="13.42578125" style="6" customWidth="1"/>
    <col min="8709" max="8709" width="13.5703125" style="6" customWidth="1"/>
    <col min="8710" max="8710" width="13.7109375" style="6" customWidth="1"/>
    <col min="8711" max="8711" width="12.140625" style="6" customWidth="1"/>
    <col min="8712" max="8712" width="14" style="6" bestFit="1" customWidth="1"/>
    <col min="8713" max="8713" width="9.140625" style="6"/>
    <col min="8714" max="8714" width="10" style="6" bestFit="1" customWidth="1"/>
    <col min="8715" max="8960" width="9.140625" style="6"/>
    <col min="8961" max="8961" width="2.140625" style="6" customWidth="1"/>
    <col min="8962" max="8962" width="30.42578125" style="6" customWidth="1"/>
    <col min="8963" max="8963" width="11.7109375" style="6" customWidth="1"/>
    <col min="8964" max="8964" width="13.42578125" style="6" customWidth="1"/>
    <col min="8965" max="8965" width="13.5703125" style="6" customWidth="1"/>
    <col min="8966" max="8966" width="13.7109375" style="6" customWidth="1"/>
    <col min="8967" max="8967" width="12.140625" style="6" customWidth="1"/>
    <col min="8968" max="8968" width="14" style="6" bestFit="1" customWidth="1"/>
    <col min="8969" max="8969" width="9.140625" style="6"/>
    <col min="8970" max="8970" width="10" style="6" bestFit="1" customWidth="1"/>
    <col min="8971" max="9216" width="9.140625" style="6"/>
    <col min="9217" max="9217" width="2.140625" style="6" customWidth="1"/>
    <col min="9218" max="9218" width="30.42578125" style="6" customWidth="1"/>
    <col min="9219" max="9219" width="11.7109375" style="6" customWidth="1"/>
    <col min="9220" max="9220" width="13.42578125" style="6" customWidth="1"/>
    <col min="9221" max="9221" width="13.5703125" style="6" customWidth="1"/>
    <col min="9222" max="9222" width="13.7109375" style="6" customWidth="1"/>
    <col min="9223" max="9223" width="12.140625" style="6" customWidth="1"/>
    <col min="9224" max="9224" width="14" style="6" bestFit="1" customWidth="1"/>
    <col min="9225" max="9225" width="9.140625" style="6"/>
    <col min="9226" max="9226" width="10" style="6" bestFit="1" customWidth="1"/>
    <col min="9227" max="9472" width="9.140625" style="6"/>
    <col min="9473" max="9473" width="2.140625" style="6" customWidth="1"/>
    <col min="9474" max="9474" width="30.42578125" style="6" customWidth="1"/>
    <col min="9475" max="9475" width="11.7109375" style="6" customWidth="1"/>
    <col min="9476" max="9476" width="13.42578125" style="6" customWidth="1"/>
    <col min="9477" max="9477" width="13.5703125" style="6" customWidth="1"/>
    <col min="9478" max="9478" width="13.7109375" style="6" customWidth="1"/>
    <col min="9479" max="9479" width="12.140625" style="6" customWidth="1"/>
    <col min="9480" max="9480" width="14" style="6" bestFit="1" customWidth="1"/>
    <col min="9481" max="9481" width="9.140625" style="6"/>
    <col min="9482" max="9482" width="10" style="6" bestFit="1" customWidth="1"/>
    <col min="9483" max="9728" width="9.140625" style="6"/>
    <col min="9729" max="9729" width="2.140625" style="6" customWidth="1"/>
    <col min="9730" max="9730" width="30.42578125" style="6" customWidth="1"/>
    <col min="9731" max="9731" width="11.7109375" style="6" customWidth="1"/>
    <col min="9732" max="9732" width="13.42578125" style="6" customWidth="1"/>
    <col min="9733" max="9733" width="13.5703125" style="6" customWidth="1"/>
    <col min="9734" max="9734" width="13.7109375" style="6" customWidth="1"/>
    <col min="9735" max="9735" width="12.140625" style="6" customWidth="1"/>
    <col min="9736" max="9736" width="14" style="6" bestFit="1" customWidth="1"/>
    <col min="9737" max="9737" width="9.140625" style="6"/>
    <col min="9738" max="9738" width="10" style="6" bestFit="1" customWidth="1"/>
    <col min="9739" max="9984" width="9.140625" style="6"/>
    <col min="9985" max="9985" width="2.140625" style="6" customWidth="1"/>
    <col min="9986" max="9986" width="30.42578125" style="6" customWidth="1"/>
    <col min="9987" max="9987" width="11.7109375" style="6" customWidth="1"/>
    <col min="9988" max="9988" width="13.42578125" style="6" customWidth="1"/>
    <col min="9989" max="9989" width="13.5703125" style="6" customWidth="1"/>
    <col min="9990" max="9990" width="13.7109375" style="6" customWidth="1"/>
    <col min="9991" max="9991" width="12.140625" style="6" customWidth="1"/>
    <col min="9992" max="9992" width="14" style="6" bestFit="1" customWidth="1"/>
    <col min="9993" max="9993" width="9.140625" style="6"/>
    <col min="9994" max="9994" width="10" style="6" bestFit="1" customWidth="1"/>
    <col min="9995" max="10240" width="9.140625" style="6"/>
    <col min="10241" max="10241" width="2.140625" style="6" customWidth="1"/>
    <col min="10242" max="10242" width="30.42578125" style="6" customWidth="1"/>
    <col min="10243" max="10243" width="11.7109375" style="6" customWidth="1"/>
    <col min="10244" max="10244" width="13.42578125" style="6" customWidth="1"/>
    <col min="10245" max="10245" width="13.5703125" style="6" customWidth="1"/>
    <col min="10246" max="10246" width="13.7109375" style="6" customWidth="1"/>
    <col min="10247" max="10247" width="12.140625" style="6" customWidth="1"/>
    <col min="10248" max="10248" width="14" style="6" bestFit="1" customWidth="1"/>
    <col min="10249" max="10249" width="9.140625" style="6"/>
    <col min="10250" max="10250" width="10" style="6" bestFit="1" customWidth="1"/>
    <col min="10251" max="10496" width="9.140625" style="6"/>
    <col min="10497" max="10497" width="2.140625" style="6" customWidth="1"/>
    <col min="10498" max="10498" width="30.42578125" style="6" customWidth="1"/>
    <col min="10499" max="10499" width="11.7109375" style="6" customWidth="1"/>
    <col min="10500" max="10500" width="13.42578125" style="6" customWidth="1"/>
    <col min="10501" max="10501" width="13.5703125" style="6" customWidth="1"/>
    <col min="10502" max="10502" width="13.7109375" style="6" customWidth="1"/>
    <col min="10503" max="10503" width="12.140625" style="6" customWidth="1"/>
    <col min="10504" max="10504" width="14" style="6" bestFit="1" customWidth="1"/>
    <col min="10505" max="10505" width="9.140625" style="6"/>
    <col min="10506" max="10506" width="10" style="6" bestFit="1" customWidth="1"/>
    <col min="10507" max="10752" width="9.140625" style="6"/>
    <col min="10753" max="10753" width="2.140625" style="6" customWidth="1"/>
    <col min="10754" max="10754" width="30.42578125" style="6" customWidth="1"/>
    <col min="10755" max="10755" width="11.7109375" style="6" customWidth="1"/>
    <col min="10756" max="10756" width="13.42578125" style="6" customWidth="1"/>
    <col min="10757" max="10757" width="13.5703125" style="6" customWidth="1"/>
    <col min="10758" max="10758" width="13.7109375" style="6" customWidth="1"/>
    <col min="10759" max="10759" width="12.140625" style="6" customWidth="1"/>
    <col min="10760" max="10760" width="14" style="6" bestFit="1" customWidth="1"/>
    <col min="10761" max="10761" width="9.140625" style="6"/>
    <col min="10762" max="10762" width="10" style="6" bestFit="1" customWidth="1"/>
    <col min="10763" max="11008" width="9.140625" style="6"/>
    <col min="11009" max="11009" width="2.140625" style="6" customWidth="1"/>
    <col min="11010" max="11010" width="30.42578125" style="6" customWidth="1"/>
    <col min="11011" max="11011" width="11.7109375" style="6" customWidth="1"/>
    <col min="11012" max="11012" width="13.42578125" style="6" customWidth="1"/>
    <col min="11013" max="11013" width="13.5703125" style="6" customWidth="1"/>
    <col min="11014" max="11014" width="13.7109375" style="6" customWidth="1"/>
    <col min="11015" max="11015" width="12.140625" style="6" customWidth="1"/>
    <col min="11016" max="11016" width="14" style="6" bestFit="1" customWidth="1"/>
    <col min="11017" max="11017" width="9.140625" style="6"/>
    <col min="11018" max="11018" width="10" style="6" bestFit="1" customWidth="1"/>
    <col min="11019" max="11264" width="9.140625" style="6"/>
    <col min="11265" max="11265" width="2.140625" style="6" customWidth="1"/>
    <col min="11266" max="11266" width="30.42578125" style="6" customWidth="1"/>
    <col min="11267" max="11267" width="11.7109375" style="6" customWidth="1"/>
    <col min="11268" max="11268" width="13.42578125" style="6" customWidth="1"/>
    <col min="11269" max="11269" width="13.5703125" style="6" customWidth="1"/>
    <col min="11270" max="11270" width="13.7109375" style="6" customWidth="1"/>
    <col min="11271" max="11271" width="12.140625" style="6" customWidth="1"/>
    <col min="11272" max="11272" width="14" style="6" bestFit="1" customWidth="1"/>
    <col min="11273" max="11273" width="9.140625" style="6"/>
    <col min="11274" max="11274" width="10" style="6" bestFit="1" customWidth="1"/>
    <col min="11275" max="11520" width="9.140625" style="6"/>
    <col min="11521" max="11521" width="2.140625" style="6" customWidth="1"/>
    <col min="11522" max="11522" width="30.42578125" style="6" customWidth="1"/>
    <col min="11523" max="11523" width="11.7109375" style="6" customWidth="1"/>
    <col min="11524" max="11524" width="13.42578125" style="6" customWidth="1"/>
    <col min="11525" max="11525" width="13.5703125" style="6" customWidth="1"/>
    <col min="11526" max="11526" width="13.7109375" style="6" customWidth="1"/>
    <col min="11527" max="11527" width="12.140625" style="6" customWidth="1"/>
    <col min="11528" max="11528" width="14" style="6" bestFit="1" customWidth="1"/>
    <col min="11529" max="11529" width="9.140625" style="6"/>
    <col min="11530" max="11530" width="10" style="6" bestFit="1" customWidth="1"/>
    <col min="11531" max="11776" width="9.140625" style="6"/>
    <col min="11777" max="11777" width="2.140625" style="6" customWidth="1"/>
    <col min="11778" max="11778" width="30.42578125" style="6" customWidth="1"/>
    <col min="11779" max="11779" width="11.7109375" style="6" customWidth="1"/>
    <col min="11780" max="11780" width="13.42578125" style="6" customWidth="1"/>
    <col min="11781" max="11781" width="13.5703125" style="6" customWidth="1"/>
    <col min="11782" max="11782" width="13.7109375" style="6" customWidth="1"/>
    <col min="11783" max="11783" width="12.140625" style="6" customWidth="1"/>
    <col min="11784" max="11784" width="14" style="6" bestFit="1" customWidth="1"/>
    <col min="11785" max="11785" width="9.140625" style="6"/>
    <col min="11786" max="11786" width="10" style="6" bestFit="1" customWidth="1"/>
    <col min="11787" max="12032" width="9.140625" style="6"/>
    <col min="12033" max="12033" width="2.140625" style="6" customWidth="1"/>
    <col min="12034" max="12034" width="30.42578125" style="6" customWidth="1"/>
    <col min="12035" max="12035" width="11.7109375" style="6" customWidth="1"/>
    <col min="12036" max="12036" width="13.42578125" style="6" customWidth="1"/>
    <col min="12037" max="12037" width="13.5703125" style="6" customWidth="1"/>
    <col min="12038" max="12038" width="13.7109375" style="6" customWidth="1"/>
    <col min="12039" max="12039" width="12.140625" style="6" customWidth="1"/>
    <col min="12040" max="12040" width="14" style="6" bestFit="1" customWidth="1"/>
    <col min="12041" max="12041" width="9.140625" style="6"/>
    <col min="12042" max="12042" width="10" style="6" bestFit="1" customWidth="1"/>
    <col min="12043" max="12288" width="9.140625" style="6"/>
    <col min="12289" max="12289" width="2.140625" style="6" customWidth="1"/>
    <col min="12290" max="12290" width="30.42578125" style="6" customWidth="1"/>
    <col min="12291" max="12291" width="11.7109375" style="6" customWidth="1"/>
    <col min="12292" max="12292" width="13.42578125" style="6" customWidth="1"/>
    <col min="12293" max="12293" width="13.5703125" style="6" customWidth="1"/>
    <col min="12294" max="12294" width="13.7109375" style="6" customWidth="1"/>
    <col min="12295" max="12295" width="12.140625" style="6" customWidth="1"/>
    <col min="12296" max="12296" width="14" style="6" bestFit="1" customWidth="1"/>
    <col min="12297" max="12297" width="9.140625" style="6"/>
    <col min="12298" max="12298" width="10" style="6" bestFit="1" customWidth="1"/>
    <col min="12299" max="12544" width="9.140625" style="6"/>
    <col min="12545" max="12545" width="2.140625" style="6" customWidth="1"/>
    <col min="12546" max="12546" width="30.42578125" style="6" customWidth="1"/>
    <col min="12547" max="12547" width="11.7109375" style="6" customWidth="1"/>
    <col min="12548" max="12548" width="13.42578125" style="6" customWidth="1"/>
    <col min="12549" max="12549" width="13.5703125" style="6" customWidth="1"/>
    <col min="12550" max="12550" width="13.7109375" style="6" customWidth="1"/>
    <col min="12551" max="12551" width="12.140625" style="6" customWidth="1"/>
    <col min="12552" max="12552" width="14" style="6" bestFit="1" customWidth="1"/>
    <col min="12553" max="12553" width="9.140625" style="6"/>
    <col min="12554" max="12554" width="10" style="6" bestFit="1" customWidth="1"/>
    <col min="12555" max="12800" width="9.140625" style="6"/>
    <col min="12801" max="12801" width="2.140625" style="6" customWidth="1"/>
    <col min="12802" max="12802" width="30.42578125" style="6" customWidth="1"/>
    <col min="12803" max="12803" width="11.7109375" style="6" customWidth="1"/>
    <col min="12804" max="12804" width="13.42578125" style="6" customWidth="1"/>
    <col min="12805" max="12805" width="13.5703125" style="6" customWidth="1"/>
    <col min="12806" max="12806" width="13.7109375" style="6" customWidth="1"/>
    <col min="12807" max="12807" width="12.140625" style="6" customWidth="1"/>
    <col min="12808" max="12808" width="14" style="6" bestFit="1" customWidth="1"/>
    <col min="12809" max="12809" width="9.140625" style="6"/>
    <col min="12810" max="12810" width="10" style="6" bestFit="1" customWidth="1"/>
    <col min="12811" max="13056" width="9.140625" style="6"/>
    <col min="13057" max="13057" width="2.140625" style="6" customWidth="1"/>
    <col min="13058" max="13058" width="30.42578125" style="6" customWidth="1"/>
    <col min="13059" max="13059" width="11.7109375" style="6" customWidth="1"/>
    <col min="13060" max="13060" width="13.42578125" style="6" customWidth="1"/>
    <col min="13061" max="13061" width="13.5703125" style="6" customWidth="1"/>
    <col min="13062" max="13062" width="13.7109375" style="6" customWidth="1"/>
    <col min="13063" max="13063" width="12.140625" style="6" customWidth="1"/>
    <col min="13064" max="13064" width="14" style="6" bestFit="1" customWidth="1"/>
    <col min="13065" max="13065" width="9.140625" style="6"/>
    <col min="13066" max="13066" width="10" style="6" bestFit="1" customWidth="1"/>
    <col min="13067" max="13312" width="9.140625" style="6"/>
    <col min="13313" max="13313" width="2.140625" style="6" customWidth="1"/>
    <col min="13314" max="13314" width="30.42578125" style="6" customWidth="1"/>
    <col min="13315" max="13315" width="11.7109375" style="6" customWidth="1"/>
    <col min="13316" max="13316" width="13.42578125" style="6" customWidth="1"/>
    <col min="13317" max="13317" width="13.5703125" style="6" customWidth="1"/>
    <col min="13318" max="13318" width="13.7109375" style="6" customWidth="1"/>
    <col min="13319" max="13319" width="12.140625" style="6" customWidth="1"/>
    <col min="13320" max="13320" width="14" style="6" bestFit="1" customWidth="1"/>
    <col min="13321" max="13321" width="9.140625" style="6"/>
    <col min="13322" max="13322" width="10" style="6" bestFit="1" customWidth="1"/>
    <col min="13323" max="13568" width="9.140625" style="6"/>
    <col min="13569" max="13569" width="2.140625" style="6" customWidth="1"/>
    <col min="13570" max="13570" width="30.42578125" style="6" customWidth="1"/>
    <col min="13571" max="13571" width="11.7109375" style="6" customWidth="1"/>
    <col min="13572" max="13572" width="13.42578125" style="6" customWidth="1"/>
    <col min="13573" max="13573" width="13.5703125" style="6" customWidth="1"/>
    <col min="13574" max="13574" width="13.7109375" style="6" customWidth="1"/>
    <col min="13575" max="13575" width="12.140625" style="6" customWidth="1"/>
    <col min="13576" max="13576" width="14" style="6" bestFit="1" customWidth="1"/>
    <col min="13577" max="13577" width="9.140625" style="6"/>
    <col min="13578" max="13578" width="10" style="6" bestFit="1" customWidth="1"/>
    <col min="13579" max="13824" width="9.140625" style="6"/>
    <col min="13825" max="13825" width="2.140625" style="6" customWidth="1"/>
    <col min="13826" max="13826" width="30.42578125" style="6" customWidth="1"/>
    <col min="13827" max="13827" width="11.7109375" style="6" customWidth="1"/>
    <col min="13828" max="13828" width="13.42578125" style="6" customWidth="1"/>
    <col min="13829" max="13829" width="13.5703125" style="6" customWidth="1"/>
    <col min="13830" max="13830" width="13.7109375" style="6" customWidth="1"/>
    <col min="13831" max="13831" width="12.140625" style="6" customWidth="1"/>
    <col min="13832" max="13832" width="14" style="6" bestFit="1" customWidth="1"/>
    <col min="13833" max="13833" width="9.140625" style="6"/>
    <col min="13834" max="13834" width="10" style="6" bestFit="1" customWidth="1"/>
    <col min="13835" max="14080" width="9.140625" style="6"/>
    <col min="14081" max="14081" width="2.140625" style="6" customWidth="1"/>
    <col min="14082" max="14082" width="30.42578125" style="6" customWidth="1"/>
    <col min="14083" max="14083" width="11.7109375" style="6" customWidth="1"/>
    <col min="14084" max="14084" width="13.42578125" style="6" customWidth="1"/>
    <col min="14085" max="14085" width="13.5703125" style="6" customWidth="1"/>
    <col min="14086" max="14086" width="13.7109375" style="6" customWidth="1"/>
    <col min="14087" max="14087" width="12.140625" style="6" customWidth="1"/>
    <col min="14088" max="14088" width="14" style="6" bestFit="1" customWidth="1"/>
    <col min="14089" max="14089" width="9.140625" style="6"/>
    <col min="14090" max="14090" width="10" style="6" bestFit="1" customWidth="1"/>
    <col min="14091" max="14336" width="9.140625" style="6"/>
    <col min="14337" max="14337" width="2.140625" style="6" customWidth="1"/>
    <col min="14338" max="14338" width="30.42578125" style="6" customWidth="1"/>
    <col min="14339" max="14339" width="11.7109375" style="6" customWidth="1"/>
    <col min="14340" max="14340" width="13.42578125" style="6" customWidth="1"/>
    <col min="14341" max="14341" width="13.5703125" style="6" customWidth="1"/>
    <col min="14342" max="14342" width="13.7109375" style="6" customWidth="1"/>
    <col min="14343" max="14343" width="12.140625" style="6" customWidth="1"/>
    <col min="14344" max="14344" width="14" style="6" bestFit="1" customWidth="1"/>
    <col min="14345" max="14345" width="9.140625" style="6"/>
    <col min="14346" max="14346" width="10" style="6" bestFit="1" customWidth="1"/>
    <col min="14347" max="14592" width="9.140625" style="6"/>
    <col min="14593" max="14593" width="2.140625" style="6" customWidth="1"/>
    <col min="14594" max="14594" width="30.42578125" style="6" customWidth="1"/>
    <col min="14595" max="14595" width="11.7109375" style="6" customWidth="1"/>
    <col min="14596" max="14596" width="13.42578125" style="6" customWidth="1"/>
    <col min="14597" max="14597" width="13.5703125" style="6" customWidth="1"/>
    <col min="14598" max="14598" width="13.7109375" style="6" customWidth="1"/>
    <col min="14599" max="14599" width="12.140625" style="6" customWidth="1"/>
    <col min="14600" max="14600" width="14" style="6" bestFit="1" customWidth="1"/>
    <col min="14601" max="14601" width="9.140625" style="6"/>
    <col min="14602" max="14602" width="10" style="6" bestFit="1" customWidth="1"/>
    <col min="14603" max="14848" width="9.140625" style="6"/>
    <col min="14849" max="14849" width="2.140625" style="6" customWidth="1"/>
    <col min="14850" max="14850" width="30.42578125" style="6" customWidth="1"/>
    <col min="14851" max="14851" width="11.7109375" style="6" customWidth="1"/>
    <col min="14852" max="14852" width="13.42578125" style="6" customWidth="1"/>
    <col min="14853" max="14853" width="13.5703125" style="6" customWidth="1"/>
    <col min="14854" max="14854" width="13.7109375" style="6" customWidth="1"/>
    <col min="14855" max="14855" width="12.140625" style="6" customWidth="1"/>
    <col min="14856" max="14856" width="14" style="6" bestFit="1" customWidth="1"/>
    <col min="14857" max="14857" width="9.140625" style="6"/>
    <col min="14858" max="14858" width="10" style="6" bestFit="1" customWidth="1"/>
    <col min="14859" max="15104" width="9.140625" style="6"/>
    <col min="15105" max="15105" width="2.140625" style="6" customWidth="1"/>
    <col min="15106" max="15106" width="30.42578125" style="6" customWidth="1"/>
    <col min="15107" max="15107" width="11.7109375" style="6" customWidth="1"/>
    <col min="15108" max="15108" width="13.42578125" style="6" customWidth="1"/>
    <col min="15109" max="15109" width="13.5703125" style="6" customWidth="1"/>
    <col min="15110" max="15110" width="13.7109375" style="6" customWidth="1"/>
    <col min="15111" max="15111" width="12.140625" style="6" customWidth="1"/>
    <col min="15112" max="15112" width="14" style="6" bestFit="1" customWidth="1"/>
    <col min="15113" max="15113" width="9.140625" style="6"/>
    <col min="15114" max="15114" width="10" style="6" bestFit="1" customWidth="1"/>
    <col min="15115" max="15360" width="9.140625" style="6"/>
    <col min="15361" max="15361" width="2.140625" style="6" customWidth="1"/>
    <col min="15362" max="15362" width="30.42578125" style="6" customWidth="1"/>
    <col min="15363" max="15363" width="11.7109375" style="6" customWidth="1"/>
    <col min="15364" max="15364" width="13.42578125" style="6" customWidth="1"/>
    <col min="15365" max="15365" width="13.5703125" style="6" customWidth="1"/>
    <col min="15366" max="15366" width="13.7109375" style="6" customWidth="1"/>
    <col min="15367" max="15367" width="12.140625" style="6" customWidth="1"/>
    <col min="15368" max="15368" width="14" style="6" bestFit="1" customWidth="1"/>
    <col min="15369" max="15369" width="9.140625" style="6"/>
    <col min="15370" max="15370" width="10" style="6" bestFit="1" customWidth="1"/>
    <col min="15371" max="15616" width="9.140625" style="6"/>
    <col min="15617" max="15617" width="2.140625" style="6" customWidth="1"/>
    <col min="15618" max="15618" width="30.42578125" style="6" customWidth="1"/>
    <col min="15619" max="15619" width="11.7109375" style="6" customWidth="1"/>
    <col min="15620" max="15620" width="13.42578125" style="6" customWidth="1"/>
    <col min="15621" max="15621" width="13.5703125" style="6" customWidth="1"/>
    <col min="15622" max="15622" width="13.7109375" style="6" customWidth="1"/>
    <col min="15623" max="15623" width="12.140625" style="6" customWidth="1"/>
    <col min="15624" max="15624" width="14" style="6" bestFit="1" customWidth="1"/>
    <col min="15625" max="15625" width="9.140625" style="6"/>
    <col min="15626" max="15626" width="10" style="6" bestFit="1" customWidth="1"/>
    <col min="15627" max="15872" width="9.140625" style="6"/>
    <col min="15873" max="15873" width="2.140625" style="6" customWidth="1"/>
    <col min="15874" max="15874" width="30.42578125" style="6" customWidth="1"/>
    <col min="15875" max="15875" width="11.7109375" style="6" customWidth="1"/>
    <col min="15876" max="15876" width="13.42578125" style="6" customWidth="1"/>
    <col min="15877" max="15877" width="13.5703125" style="6" customWidth="1"/>
    <col min="15878" max="15878" width="13.7109375" style="6" customWidth="1"/>
    <col min="15879" max="15879" width="12.140625" style="6" customWidth="1"/>
    <col min="15880" max="15880" width="14" style="6" bestFit="1" customWidth="1"/>
    <col min="15881" max="15881" width="9.140625" style="6"/>
    <col min="15882" max="15882" width="10" style="6" bestFit="1" customWidth="1"/>
    <col min="15883" max="16128" width="9.140625" style="6"/>
    <col min="16129" max="16129" width="2.140625" style="6" customWidth="1"/>
    <col min="16130" max="16130" width="30.42578125" style="6" customWidth="1"/>
    <col min="16131" max="16131" width="11.7109375" style="6" customWidth="1"/>
    <col min="16132" max="16132" width="13.42578125" style="6" customWidth="1"/>
    <col min="16133" max="16133" width="13.5703125" style="6" customWidth="1"/>
    <col min="16134" max="16134" width="13.7109375" style="6" customWidth="1"/>
    <col min="16135" max="16135" width="12.140625" style="6" customWidth="1"/>
    <col min="16136" max="16136" width="14" style="6" bestFit="1" customWidth="1"/>
    <col min="16137" max="16137" width="9.140625" style="6"/>
    <col min="16138" max="16138" width="10" style="6" bestFit="1" customWidth="1"/>
    <col min="16139" max="16384" width="9.140625" style="6"/>
  </cols>
  <sheetData>
    <row r="1" spans="1:10" ht="23.25" x14ac:dyDescent="0.35">
      <c r="B1" s="187" t="s">
        <v>214</v>
      </c>
    </row>
    <row r="2" spans="1:10" ht="12.75" customHeight="1" x14ac:dyDescent="0.25">
      <c r="B2" s="93"/>
      <c r="C2" s="94"/>
      <c r="D2" s="95"/>
      <c r="E2" s="95"/>
      <c r="F2" s="95"/>
      <c r="G2" s="96" t="s">
        <v>43</v>
      </c>
    </row>
    <row r="3" spans="1:10" ht="15" customHeight="1" x14ac:dyDescent="0.25">
      <c r="B3" s="93"/>
      <c r="C3" s="97" t="s">
        <v>44</v>
      </c>
      <c r="D3" s="97"/>
      <c r="E3" s="97" t="s">
        <v>45</v>
      </c>
      <c r="F3" s="97"/>
      <c r="G3" s="98">
        <f>0/12</f>
        <v>0</v>
      </c>
    </row>
    <row r="4" spans="1:10" ht="31.5" customHeight="1" x14ac:dyDescent="0.2">
      <c r="B4" s="99"/>
      <c r="C4" s="100" t="s">
        <v>46</v>
      </c>
      <c r="D4" s="101" t="s">
        <v>47</v>
      </c>
      <c r="E4" s="101" t="s">
        <v>48</v>
      </c>
      <c r="F4" s="102" t="s">
        <v>49</v>
      </c>
      <c r="G4" s="103" t="s">
        <v>50</v>
      </c>
    </row>
    <row r="5" spans="1:10" ht="18" x14ac:dyDescent="0.25">
      <c r="A5" s="7"/>
      <c r="B5" s="104" t="s">
        <v>51</v>
      </c>
      <c r="C5" s="105"/>
      <c r="D5" s="105"/>
      <c r="E5" s="105"/>
      <c r="F5" s="105"/>
      <c r="G5" s="106"/>
      <c r="H5" s="6" t="s">
        <v>52</v>
      </c>
    </row>
    <row r="6" spans="1:10" ht="15" customHeight="1" x14ac:dyDescent="0.3">
      <c r="B6" s="107" t="s">
        <v>62</v>
      </c>
      <c r="C6" s="108" t="s">
        <v>53</v>
      </c>
      <c r="D6" s="50">
        <v>146</v>
      </c>
      <c r="E6" s="50">
        <v>700</v>
      </c>
      <c r="F6" s="50">
        <v>554</v>
      </c>
      <c r="G6" s="109">
        <f>SUM(F6/E6)</f>
        <v>0.79142857142857148</v>
      </c>
      <c r="H6" s="8"/>
      <c r="I6" s="9"/>
      <c r="J6" s="9"/>
    </row>
    <row r="7" spans="1:10" ht="15" customHeight="1" x14ac:dyDescent="0.3">
      <c r="B7" s="107" t="s">
        <v>63</v>
      </c>
      <c r="C7" s="108" t="s">
        <v>54</v>
      </c>
      <c r="D7" s="50">
        <v>1006</v>
      </c>
      <c r="E7" s="50">
        <v>1750</v>
      </c>
      <c r="F7" s="50">
        <v>744</v>
      </c>
      <c r="G7" s="109">
        <f t="shared" ref="G7:G11" si="0">SUM(F7/E7)</f>
        <v>0.42514285714285716</v>
      </c>
      <c r="H7" s="8"/>
      <c r="I7" s="9"/>
      <c r="J7" s="9"/>
    </row>
    <row r="8" spans="1:10" ht="15" customHeight="1" x14ac:dyDescent="0.3">
      <c r="B8" s="107" t="s">
        <v>64</v>
      </c>
      <c r="C8" s="108" t="s">
        <v>55</v>
      </c>
      <c r="D8" s="50">
        <v>614</v>
      </c>
      <c r="E8" s="50">
        <v>1500</v>
      </c>
      <c r="F8" s="50">
        <v>886</v>
      </c>
      <c r="G8" s="109">
        <f t="shared" si="0"/>
        <v>0.59066666666666667</v>
      </c>
      <c r="H8" s="10"/>
    </row>
    <row r="9" spans="1:10" ht="15" customHeight="1" x14ac:dyDescent="0.3">
      <c r="B9" s="107" t="s">
        <v>65</v>
      </c>
      <c r="C9" s="108" t="s">
        <v>56</v>
      </c>
      <c r="D9" s="50">
        <v>3961</v>
      </c>
      <c r="E9" s="50">
        <v>3800</v>
      </c>
      <c r="F9" s="50">
        <v>-161</v>
      </c>
      <c r="G9" s="109">
        <f t="shared" si="0"/>
        <v>-4.2368421052631576E-2</v>
      </c>
      <c r="H9" s="8"/>
      <c r="I9" s="9"/>
      <c r="J9" s="9"/>
    </row>
    <row r="10" spans="1:10" ht="15" customHeight="1" x14ac:dyDescent="0.3">
      <c r="B10" s="107" t="s">
        <v>66</v>
      </c>
      <c r="C10" s="108" t="s">
        <v>57</v>
      </c>
      <c r="D10" s="50">
        <v>221</v>
      </c>
      <c r="E10" s="50">
        <v>1500</v>
      </c>
      <c r="F10" s="50">
        <v>1279</v>
      </c>
      <c r="G10" s="109">
        <f t="shared" si="0"/>
        <v>0.85266666666666668</v>
      </c>
      <c r="H10" s="8"/>
      <c r="I10" s="9"/>
      <c r="J10" s="9"/>
    </row>
    <row r="11" spans="1:10" ht="15" customHeight="1" x14ac:dyDescent="0.3">
      <c r="B11" s="107" t="s">
        <v>67</v>
      </c>
      <c r="C11" s="108" t="s">
        <v>68</v>
      </c>
      <c r="D11" s="50">
        <v>793</v>
      </c>
      <c r="E11" s="50">
        <v>1000</v>
      </c>
      <c r="F11" s="50">
        <v>297</v>
      </c>
      <c r="G11" s="109">
        <f t="shared" si="0"/>
        <v>0.29699999999999999</v>
      </c>
      <c r="H11" s="8"/>
      <c r="I11" s="9"/>
      <c r="J11" s="9"/>
    </row>
    <row r="12" spans="1:10" ht="15" customHeight="1" x14ac:dyDescent="0.25">
      <c r="B12" s="110" t="s">
        <v>58</v>
      </c>
      <c r="C12" s="108"/>
      <c r="D12" s="111">
        <f>SUM(D6:D11)</f>
        <v>6741</v>
      </c>
      <c r="E12" s="111">
        <f>SUM(E6:E11)</f>
        <v>10250</v>
      </c>
      <c r="F12" s="111">
        <f>SUM(F6:F11)</f>
        <v>3599</v>
      </c>
      <c r="G12" s="112">
        <f>SUM(F12/E12)</f>
        <v>0.35112195121951217</v>
      </c>
      <c r="H12" s="10"/>
    </row>
    <row r="13" spans="1:10" ht="15" customHeight="1" x14ac:dyDescent="0.25">
      <c r="B13" s="110"/>
      <c r="C13" s="108"/>
      <c r="D13" s="113"/>
      <c r="E13" s="113"/>
      <c r="F13" s="113"/>
      <c r="G13" s="114"/>
      <c r="H13" s="10"/>
    </row>
    <row r="14" spans="1:10" ht="8.25" customHeight="1" thickBot="1" x14ac:dyDescent="0.3">
      <c r="B14" s="115"/>
      <c r="C14" s="116"/>
      <c r="D14" s="116"/>
      <c r="E14" s="116"/>
      <c r="F14" s="116"/>
      <c r="G14" s="117"/>
      <c r="H14" s="12"/>
    </row>
    <row r="15" spans="1:10" ht="15" customHeight="1" x14ac:dyDescent="0.25">
      <c r="B15" s="118"/>
      <c r="C15" s="119" t="s">
        <v>59</v>
      </c>
      <c r="D15" s="119"/>
      <c r="E15" s="119" t="s">
        <v>45</v>
      </c>
      <c r="F15" s="119"/>
      <c r="G15" s="120"/>
    </row>
    <row r="16" spans="1:10" ht="36" customHeight="1" x14ac:dyDescent="0.2">
      <c r="B16" s="99"/>
      <c r="C16" s="100"/>
      <c r="D16" s="101" t="s">
        <v>47</v>
      </c>
      <c r="E16" s="101" t="s">
        <v>48</v>
      </c>
      <c r="F16" s="101" t="s">
        <v>49</v>
      </c>
      <c r="G16" s="103" t="s">
        <v>50</v>
      </c>
      <c r="H16" s="11"/>
    </row>
    <row r="17" spans="2:9" ht="15" customHeight="1" x14ac:dyDescent="0.3">
      <c r="B17" s="107" t="s">
        <v>140</v>
      </c>
      <c r="C17" s="121"/>
      <c r="D17" s="50">
        <v>1020</v>
      </c>
      <c r="E17" s="50">
        <v>4000</v>
      </c>
      <c r="F17" s="50">
        <v>2516</v>
      </c>
      <c r="G17" s="109">
        <f t="shared" ref="G17:G22" si="1">SUM(F17/E17)</f>
        <v>0.629</v>
      </c>
    </row>
    <row r="18" spans="2:9" ht="15" customHeight="1" x14ac:dyDescent="0.3">
      <c r="B18" s="107" t="s">
        <v>141</v>
      </c>
      <c r="C18" s="121"/>
      <c r="D18" s="50">
        <v>5764</v>
      </c>
      <c r="E18" s="50">
        <v>15888</v>
      </c>
      <c r="F18" s="50">
        <v>10116</v>
      </c>
      <c r="G18" s="109">
        <f t="shared" si="1"/>
        <v>0.63670694864048338</v>
      </c>
    </row>
    <row r="19" spans="2:9" ht="15" customHeight="1" x14ac:dyDescent="0.3">
      <c r="B19" s="107" t="s">
        <v>142</v>
      </c>
      <c r="C19" s="121"/>
      <c r="D19" s="50">
        <v>2008</v>
      </c>
      <c r="E19" s="50">
        <v>2600</v>
      </c>
      <c r="F19" s="50">
        <v>592</v>
      </c>
      <c r="G19" s="109">
        <f t="shared" si="1"/>
        <v>0.22769230769230769</v>
      </c>
    </row>
    <row r="20" spans="2:9" ht="15" customHeight="1" x14ac:dyDescent="0.3">
      <c r="B20" s="107" t="s">
        <v>143</v>
      </c>
      <c r="C20" s="121"/>
      <c r="D20" s="50">
        <v>1117</v>
      </c>
      <c r="E20" s="50">
        <v>2000</v>
      </c>
      <c r="F20" s="50">
        <v>592</v>
      </c>
      <c r="G20" s="109">
        <f t="shared" si="1"/>
        <v>0.29599999999999999</v>
      </c>
    </row>
    <row r="21" spans="2:9" ht="15" customHeight="1" x14ac:dyDescent="0.3">
      <c r="B21" s="107" t="s">
        <v>144</v>
      </c>
      <c r="C21" s="108"/>
      <c r="D21" s="50">
        <v>5309</v>
      </c>
      <c r="E21" s="50">
        <v>6700</v>
      </c>
      <c r="F21" s="50">
        <v>1392</v>
      </c>
      <c r="G21" s="109">
        <f t="shared" si="1"/>
        <v>0.20776119402985074</v>
      </c>
    </row>
    <row r="22" spans="2:9" ht="15" customHeight="1" x14ac:dyDescent="0.3">
      <c r="B22" s="107" t="s">
        <v>145</v>
      </c>
      <c r="C22" s="121"/>
      <c r="D22" s="50">
        <v>1170</v>
      </c>
      <c r="E22" s="50">
        <v>3820</v>
      </c>
      <c r="F22" s="50">
        <v>2650</v>
      </c>
      <c r="G22" s="109">
        <f t="shared" si="1"/>
        <v>0.69371727748691103</v>
      </c>
    </row>
    <row r="23" spans="2:9" ht="16.5" customHeight="1" thickBot="1" x14ac:dyDescent="0.3">
      <c r="B23" s="122" t="s">
        <v>60</v>
      </c>
      <c r="C23" s="123"/>
      <c r="D23" s="124"/>
      <c r="E23" s="124"/>
      <c r="F23" s="124"/>
      <c r="G23" s="125"/>
    </row>
    <row r="24" spans="2:9" ht="13.5" thickTop="1" x14ac:dyDescent="0.2"/>
    <row r="28" spans="2:9" x14ac:dyDescent="0.2">
      <c r="I28" s="6" t="s">
        <v>61</v>
      </c>
    </row>
  </sheetData>
  <printOptions horizontalCentered="1" gridLines="1"/>
  <pageMargins left="0" right="0" top="0.25" bottom="0.17" header="0.23" footer="0.17"/>
  <pageSetup orientation="landscape" horizontalDpi="4294967294" r:id="rId1"/>
  <headerFooter alignWithMargins="0">
    <oddHeader>&amp;L&amp;8Printed  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752C-9882-447A-9230-A6CAA57BD109}">
  <dimension ref="A1:I17"/>
  <sheetViews>
    <sheetView workbookViewId="0">
      <selection activeCell="C21" sqref="C21"/>
    </sheetView>
  </sheetViews>
  <sheetFormatPr defaultRowHeight="15" x14ac:dyDescent="0.25"/>
  <cols>
    <col min="1" max="1" width="40.28515625" bestFit="1" customWidth="1"/>
    <col min="2" max="2" width="55.42578125" bestFit="1" customWidth="1"/>
    <col min="3" max="3" width="12.7109375" bestFit="1" customWidth="1"/>
    <col min="4" max="4" width="14.5703125" bestFit="1" customWidth="1"/>
    <col min="5" max="5" width="11" bestFit="1" customWidth="1"/>
    <col min="6" max="6" width="12" style="165" bestFit="1" customWidth="1"/>
    <col min="8" max="8" width="20.5703125" bestFit="1" customWidth="1"/>
    <col min="9" max="9" width="15.85546875" bestFit="1" customWidth="1"/>
  </cols>
  <sheetData>
    <row r="1" spans="1:9" ht="36" x14ac:dyDescent="0.25">
      <c r="A1" s="181" t="s">
        <v>210</v>
      </c>
      <c r="B1" s="13"/>
      <c r="C1" s="13"/>
      <c r="D1" s="13"/>
      <c r="E1" s="13"/>
      <c r="F1"/>
    </row>
    <row r="2" spans="1:9" s="2" customFormat="1" ht="21" x14ac:dyDescent="0.35">
      <c r="A2" s="59" t="s">
        <v>167</v>
      </c>
      <c r="B2" s="59" t="s">
        <v>168</v>
      </c>
      <c r="C2" s="59" t="s">
        <v>204</v>
      </c>
      <c r="D2" s="59" t="s">
        <v>205</v>
      </c>
      <c r="E2" s="59" t="s">
        <v>169</v>
      </c>
      <c r="F2" s="166"/>
      <c r="G2" s="59"/>
      <c r="H2" s="59" t="s">
        <v>206</v>
      </c>
      <c r="I2" s="59" t="s">
        <v>207</v>
      </c>
    </row>
    <row r="3" spans="1:9" ht="21" x14ac:dyDescent="0.35">
      <c r="A3" s="51" t="s">
        <v>170</v>
      </c>
      <c r="B3" s="51" t="s">
        <v>171</v>
      </c>
      <c r="C3" s="51"/>
      <c r="D3" s="51">
        <v>20</v>
      </c>
      <c r="E3" s="51"/>
      <c r="F3" s="167"/>
      <c r="G3" s="51"/>
      <c r="H3" s="51"/>
      <c r="I3" s="51"/>
    </row>
    <row r="4" spans="1:9" ht="21" x14ac:dyDescent="0.35">
      <c r="A4" s="51" t="s">
        <v>172</v>
      </c>
      <c r="B4" s="51" t="s">
        <v>173</v>
      </c>
      <c r="C4" s="168">
        <v>28.87</v>
      </c>
      <c r="D4" s="168">
        <v>28.87</v>
      </c>
      <c r="E4" s="169" t="s">
        <v>174</v>
      </c>
      <c r="F4" s="170"/>
      <c r="G4" s="169"/>
      <c r="H4" s="171">
        <f>C4*12</f>
        <v>346.44</v>
      </c>
      <c r="I4" s="172"/>
    </row>
    <row r="5" spans="1:9" ht="21" x14ac:dyDescent="0.35">
      <c r="A5" s="51" t="s">
        <v>175</v>
      </c>
      <c r="B5" s="51" t="s">
        <v>176</v>
      </c>
      <c r="C5" s="173"/>
      <c r="D5" s="173">
        <v>106</v>
      </c>
      <c r="E5" s="51" t="s">
        <v>177</v>
      </c>
      <c r="F5" s="167" t="s">
        <v>178</v>
      </c>
      <c r="G5" s="51"/>
      <c r="H5" s="51"/>
      <c r="I5" s="174">
        <f>D5</f>
        <v>106</v>
      </c>
    </row>
    <row r="6" spans="1:9" ht="21" x14ac:dyDescent="0.35">
      <c r="A6" s="51" t="s">
        <v>179</v>
      </c>
      <c r="B6" s="51" t="s">
        <v>176</v>
      </c>
      <c r="C6" s="173"/>
      <c r="D6" s="173">
        <v>25</v>
      </c>
      <c r="E6" s="51" t="s">
        <v>180</v>
      </c>
      <c r="F6" s="167" t="s">
        <v>178</v>
      </c>
      <c r="G6" s="51"/>
      <c r="H6" s="51"/>
      <c r="I6" s="174">
        <f>D6</f>
        <v>25</v>
      </c>
    </row>
    <row r="7" spans="1:9" ht="21" x14ac:dyDescent="0.35">
      <c r="A7" s="51" t="s">
        <v>181</v>
      </c>
      <c r="B7" s="51" t="s">
        <v>182</v>
      </c>
      <c r="C7" s="173"/>
      <c r="D7" s="173">
        <v>0</v>
      </c>
      <c r="E7" s="51" t="s">
        <v>183</v>
      </c>
      <c r="F7" s="167" t="s">
        <v>184</v>
      </c>
      <c r="G7" s="51"/>
      <c r="H7" s="51"/>
      <c r="I7" s="51">
        <v>0</v>
      </c>
    </row>
    <row r="8" spans="1:9" ht="21" x14ac:dyDescent="0.35">
      <c r="A8" s="51" t="s">
        <v>185</v>
      </c>
      <c r="B8" s="51" t="s">
        <v>186</v>
      </c>
      <c r="C8" s="173">
        <v>99.85</v>
      </c>
      <c r="D8" s="173"/>
      <c r="E8" s="51" t="s">
        <v>180</v>
      </c>
      <c r="F8" s="167" t="s">
        <v>187</v>
      </c>
      <c r="G8" s="51"/>
      <c r="H8" s="174">
        <f>C8</f>
        <v>99.85</v>
      </c>
      <c r="I8" s="51"/>
    </row>
    <row r="9" spans="1:9" ht="21" x14ac:dyDescent="0.35">
      <c r="A9" s="51" t="s">
        <v>188</v>
      </c>
      <c r="B9" s="51" t="s">
        <v>189</v>
      </c>
      <c r="C9" s="173">
        <v>20</v>
      </c>
      <c r="D9" s="173"/>
      <c r="E9" s="51" t="s">
        <v>180</v>
      </c>
      <c r="F9" s="167" t="s">
        <v>190</v>
      </c>
      <c r="G9" s="51"/>
      <c r="H9" s="174">
        <f>C9</f>
        <v>20</v>
      </c>
      <c r="I9" s="51"/>
    </row>
    <row r="10" spans="1:9" ht="21" x14ac:dyDescent="0.35">
      <c r="A10" s="51" t="s">
        <v>191</v>
      </c>
      <c r="B10" s="51" t="s">
        <v>192</v>
      </c>
      <c r="C10" s="173">
        <v>40</v>
      </c>
      <c r="D10" s="173"/>
      <c r="E10" s="51" t="s">
        <v>180</v>
      </c>
      <c r="F10" s="167" t="s">
        <v>193</v>
      </c>
      <c r="G10" s="51"/>
      <c r="H10" s="174">
        <f>C10</f>
        <v>40</v>
      </c>
      <c r="I10" s="51"/>
    </row>
    <row r="11" spans="1:9" ht="21" x14ac:dyDescent="0.35">
      <c r="A11" s="51" t="s">
        <v>194</v>
      </c>
      <c r="B11" s="51" t="s">
        <v>195</v>
      </c>
      <c r="C11" s="173">
        <v>69.3</v>
      </c>
      <c r="D11" s="51"/>
      <c r="E11" s="51" t="s">
        <v>180</v>
      </c>
      <c r="F11" s="175">
        <v>43794</v>
      </c>
      <c r="G11" s="51"/>
      <c r="H11" s="174">
        <f>C11</f>
        <v>69.3</v>
      </c>
      <c r="I11" s="51"/>
    </row>
    <row r="12" spans="1:9" ht="21" x14ac:dyDescent="0.35">
      <c r="A12" s="51" t="s">
        <v>196</v>
      </c>
      <c r="B12" s="51" t="s">
        <v>197</v>
      </c>
      <c r="C12" s="51"/>
      <c r="D12" s="173">
        <v>77</v>
      </c>
      <c r="E12" s="51" t="s">
        <v>180</v>
      </c>
      <c r="F12" s="175">
        <v>43966</v>
      </c>
      <c r="G12" s="51"/>
      <c r="H12" s="51"/>
      <c r="I12" s="174">
        <f>D12</f>
        <v>77</v>
      </c>
    </row>
    <row r="13" spans="1:9" ht="21" x14ac:dyDescent="0.35">
      <c r="A13" s="51" t="s">
        <v>198</v>
      </c>
      <c r="B13" s="51" t="s">
        <v>199</v>
      </c>
      <c r="C13" s="173">
        <v>79</v>
      </c>
      <c r="D13" s="173"/>
      <c r="E13" s="51" t="s">
        <v>180</v>
      </c>
      <c r="F13" s="175" t="s">
        <v>200</v>
      </c>
      <c r="G13" s="51"/>
      <c r="H13" s="51">
        <v>79</v>
      </c>
      <c r="I13" s="174"/>
    </row>
    <row r="14" spans="1:9" ht="21" x14ac:dyDescent="0.35">
      <c r="A14" s="51" t="s">
        <v>201</v>
      </c>
      <c r="B14" s="51" t="s">
        <v>202</v>
      </c>
      <c r="C14" s="176">
        <v>150</v>
      </c>
      <c r="D14" s="173">
        <v>150</v>
      </c>
      <c r="E14" s="51" t="s">
        <v>180</v>
      </c>
      <c r="F14" s="167" t="s">
        <v>203</v>
      </c>
      <c r="G14" s="51"/>
      <c r="H14" s="177">
        <f>C14</f>
        <v>150</v>
      </c>
      <c r="I14" s="178">
        <f>D14</f>
        <v>150</v>
      </c>
    </row>
    <row r="15" spans="1:9" ht="21" x14ac:dyDescent="0.35">
      <c r="A15" s="51"/>
      <c r="B15" s="51"/>
      <c r="C15" s="51"/>
      <c r="D15" s="51"/>
      <c r="E15" s="51"/>
      <c r="F15" s="167"/>
      <c r="G15" s="51"/>
      <c r="H15" s="51"/>
      <c r="I15" s="51"/>
    </row>
    <row r="16" spans="1:9" ht="21" x14ac:dyDescent="0.35">
      <c r="A16" s="179" t="s">
        <v>86</v>
      </c>
      <c r="B16" s="51"/>
      <c r="C16" s="51"/>
      <c r="D16" s="51"/>
      <c r="E16" s="51"/>
      <c r="F16" s="167"/>
      <c r="G16" s="51"/>
      <c r="H16" s="180">
        <f>SUM(H5:H14)</f>
        <v>458.15</v>
      </c>
      <c r="I16" s="180">
        <f>SUM(I5:I14)</f>
        <v>358</v>
      </c>
    </row>
    <row r="17" spans="1:9" ht="21" x14ac:dyDescent="0.35">
      <c r="A17" s="51"/>
      <c r="B17" s="51"/>
      <c r="C17" s="174"/>
      <c r="D17" s="174"/>
      <c r="E17" s="51"/>
      <c r="F17" s="167"/>
      <c r="G17" s="51"/>
      <c r="H17" s="51"/>
      <c r="I17" s="51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1577-7F14-4A7B-8629-E3AA05E7695E}">
  <dimension ref="A1:N68"/>
  <sheetViews>
    <sheetView zoomScaleNormal="100" workbookViewId="0">
      <pane xSplit="2" ySplit="1" topLeftCell="C3" activePane="bottomRight" state="frozen"/>
      <selection pane="topRight" activeCell="C1" sqref="C1"/>
      <selection pane="bottomLeft" activeCell="A2" sqref="A2"/>
      <selection pane="bottomRight" activeCell="H15" sqref="H15"/>
    </sheetView>
  </sheetViews>
  <sheetFormatPr defaultRowHeight="14.25" x14ac:dyDescent="0.2"/>
  <cols>
    <col min="1" max="1" width="15.42578125" style="27" hidden="1" customWidth="1"/>
    <col min="2" max="2" width="17.42578125" style="27" customWidth="1"/>
    <col min="3" max="3" width="11.5703125" style="27" bestFit="1" customWidth="1"/>
    <col min="4" max="4" width="15.85546875" style="27" customWidth="1"/>
    <col min="5" max="5" width="0" style="27" hidden="1" customWidth="1"/>
    <col min="6" max="6" width="11" style="27" customWidth="1"/>
    <col min="7" max="7" width="20.85546875" style="27" customWidth="1"/>
    <col min="8" max="9" width="17.5703125" style="27" customWidth="1"/>
    <col min="10" max="13" width="16.42578125" style="27" customWidth="1"/>
    <col min="14" max="14" width="12.28515625" style="27" bestFit="1" customWidth="1"/>
    <col min="15" max="16384" width="9.140625" style="27"/>
  </cols>
  <sheetData>
    <row r="1" spans="1:14" ht="72" x14ac:dyDescent="0.25">
      <c r="A1" s="26" t="s">
        <v>92</v>
      </c>
      <c r="B1" s="126" t="s">
        <v>93</v>
      </c>
      <c r="C1" s="126" t="s">
        <v>94</v>
      </c>
      <c r="D1" s="126" t="s">
        <v>95</v>
      </c>
      <c r="E1" s="126" t="s">
        <v>96</v>
      </c>
      <c r="F1" s="126" t="s">
        <v>97</v>
      </c>
      <c r="G1" s="126" t="s">
        <v>98</v>
      </c>
      <c r="H1" s="126" t="s">
        <v>99</v>
      </c>
      <c r="I1" s="126" t="s">
        <v>100</v>
      </c>
      <c r="J1" s="126" t="s">
        <v>101</v>
      </c>
      <c r="K1" s="126" t="s">
        <v>102</v>
      </c>
      <c r="L1" s="126" t="s">
        <v>103</v>
      </c>
      <c r="M1" s="126" t="s">
        <v>104</v>
      </c>
      <c r="N1" s="127"/>
    </row>
    <row r="2" spans="1:14" s="161" customFormat="1" ht="18" x14ac:dyDescent="0.25">
      <c r="A2" s="29"/>
      <c r="B2" s="162" t="s">
        <v>166</v>
      </c>
      <c r="C2" s="162">
        <v>1000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60"/>
    </row>
    <row r="3" spans="1:14" ht="36" x14ac:dyDescent="0.25">
      <c r="A3" s="28" t="s">
        <v>105</v>
      </c>
      <c r="B3" s="128" t="s">
        <v>106</v>
      </c>
      <c r="C3" s="129">
        <v>375</v>
      </c>
      <c r="D3" s="130">
        <v>25000</v>
      </c>
      <c r="E3" s="130" t="s">
        <v>107</v>
      </c>
      <c r="F3" s="130" t="s">
        <v>108</v>
      </c>
      <c r="G3" s="130" t="s">
        <v>70</v>
      </c>
      <c r="H3" s="131">
        <v>44229</v>
      </c>
      <c r="I3" s="131">
        <v>44322</v>
      </c>
      <c r="J3" s="132">
        <f t="shared" ref="J3:J11" si="0">DATEDIF(H3,I3,"M")</f>
        <v>3</v>
      </c>
      <c r="K3" s="133">
        <f t="shared" ref="K3:K11" ca="1" si="1">TODAY()</f>
        <v>44370</v>
      </c>
      <c r="L3" s="132">
        <f t="shared" ref="L3:L11" ca="1" si="2">DATEDIF(I3,K3,"M")</f>
        <v>1</v>
      </c>
      <c r="M3" s="134">
        <f t="shared" ref="M3:M11" ca="1" si="3">L3/12</f>
        <v>8.3333333333333329E-2</v>
      </c>
      <c r="N3" s="127"/>
    </row>
    <row r="4" spans="1:14" ht="22.5" customHeight="1" x14ac:dyDescent="0.25">
      <c r="A4" s="28" t="s">
        <v>109</v>
      </c>
      <c r="B4" s="128" t="s">
        <v>110</v>
      </c>
      <c r="C4" s="129">
        <v>97</v>
      </c>
      <c r="D4" s="130">
        <v>1400</v>
      </c>
      <c r="E4" s="130" t="s">
        <v>111</v>
      </c>
      <c r="F4" s="130" t="s">
        <v>112</v>
      </c>
      <c r="G4" s="130" t="s">
        <v>113</v>
      </c>
      <c r="H4" s="131">
        <v>44287</v>
      </c>
      <c r="I4" s="131">
        <v>44306</v>
      </c>
      <c r="J4" s="135">
        <f t="shared" si="0"/>
        <v>0</v>
      </c>
      <c r="K4" s="136">
        <f t="shared" ca="1" si="1"/>
        <v>44370</v>
      </c>
      <c r="L4" s="135">
        <f t="shared" ca="1" si="2"/>
        <v>2</v>
      </c>
      <c r="M4" s="137">
        <f t="shared" ca="1" si="3"/>
        <v>0.16666666666666666</v>
      </c>
      <c r="N4" s="127"/>
    </row>
    <row r="5" spans="1:14" ht="18" x14ac:dyDescent="0.25">
      <c r="A5" s="34" t="s">
        <v>109</v>
      </c>
      <c r="B5" s="138" t="s">
        <v>114</v>
      </c>
      <c r="C5" s="129">
        <v>520</v>
      </c>
      <c r="D5" s="140">
        <v>22000</v>
      </c>
      <c r="E5" s="140" t="s">
        <v>107</v>
      </c>
      <c r="F5" s="141" t="s">
        <v>115</v>
      </c>
      <c r="G5" s="139" t="s">
        <v>70</v>
      </c>
      <c r="H5" s="136">
        <v>43586</v>
      </c>
      <c r="I5" s="136">
        <v>43684</v>
      </c>
      <c r="J5" s="135">
        <f t="shared" si="0"/>
        <v>3</v>
      </c>
      <c r="K5" s="136">
        <f t="shared" ca="1" si="1"/>
        <v>44370</v>
      </c>
      <c r="L5" s="135">
        <f t="shared" ca="1" si="2"/>
        <v>22</v>
      </c>
      <c r="M5" s="137">
        <f t="shared" ca="1" si="3"/>
        <v>1.8333333333333333</v>
      </c>
      <c r="N5" s="127"/>
    </row>
    <row r="6" spans="1:14" ht="18" x14ac:dyDescent="0.25">
      <c r="A6" s="34" t="s">
        <v>116</v>
      </c>
      <c r="B6" s="128" t="s">
        <v>117</v>
      </c>
      <c r="C6" s="129">
        <v>397</v>
      </c>
      <c r="D6" s="140">
        <v>10000</v>
      </c>
      <c r="E6" s="140" t="s">
        <v>118</v>
      </c>
      <c r="F6" s="141" t="s">
        <v>119</v>
      </c>
      <c r="G6" s="139" t="s">
        <v>70</v>
      </c>
      <c r="H6" s="136">
        <v>44357</v>
      </c>
      <c r="I6" s="136">
        <v>44357</v>
      </c>
      <c r="J6" s="135">
        <f t="shared" si="0"/>
        <v>0</v>
      </c>
      <c r="K6" s="136">
        <f t="shared" ca="1" si="1"/>
        <v>44370</v>
      </c>
      <c r="L6" s="135">
        <f t="shared" ca="1" si="2"/>
        <v>0</v>
      </c>
      <c r="M6" s="137">
        <f t="shared" ca="1" si="3"/>
        <v>0</v>
      </c>
      <c r="N6" s="127"/>
    </row>
    <row r="7" spans="1:14" ht="18" x14ac:dyDescent="0.25">
      <c r="A7" s="34" t="s">
        <v>120</v>
      </c>
      <c r="B7" s="128" t="s">
        <v>121</v>
      </c>
      <c r="C7" s="129">
        <v>347</v>
      </c>
      <c r="D7" s="140">
        <v>33000</v>
      </c>
      <c r="E7" s="140" t="s">
        <v>122</v>
      </c>
      <c r="F7" s="141" t="s">
        <v>123</v>
      </c>
      <c r="G7" s="139" t="s">
        <v>70</v>
      </c>
      <c r="H7" s="142">
        <v>44222</v>
      </c>
      <c r="I7" s="142">
        <v>44270</v>
      </c>
      <c r="J7" s="135">
        <f t="shared" si="0"/>
        <v>1</v>
      </c>
      <c r="K7" s="136">
        <f t="shared" ca="1" si="1"/>
        <v>44370</v>
      </c>
      <c r="L7" s="135">
        <f t="shared" ca="1" si="2"/>
        <v>3</v>
      </c>
      <c r="M7" s="137">
        <f t="shared" ca="1" si="3"/>
        <v>0.25</v>
      </c>
      <c r="N7" s="127"/>
    </row>
    <row r="8" spans="1:14" ht="18" x14ac:dyDescent="0.25">
      <c r="A8" s="34" t="s">
        <v>120</v>
      </c>
      <c r="B8" s="138" t="s">
        <v>124</v>
      </c>
      <c r="C8" s="129">
        <v>275</v>
      </c>
      <c r="D8" s="140">
        <v>9000</v>
      </c>
      <c r="E8" s="143"/>
      <c r="F8" s="144" t="s">
        <v>125</v>
      </c>
      <c r="G8" s="139" t="s">
        <v>126</v>
      </c>
      <c r="H8" s="136">
        <v>44123</v>
      </c>
      <c r="I8" s="136">
        <v>44129</v>
      </c>
      <c r="J8" s="135">
        <f t="shared" si="0"/>
        <v>0</v>
      </c>
      <c r="K8" s="136">
        <f t="shared" ca="1" si="1"/>
        <v>44370</v>
      </c>
      <c r="L8" s="135">
        <f t="shared" ca="1" si="2"/>
        <v>7</v>
      </c>
      <c r="M8" s="137">
        <f t="shared" ca="1" si="3"/>
        <v>0.58333333333333337</v>
      </c>
      <c r="N8" s="127"/>
    </row>
    <row r="9" spans="1:14" ht="18" x14ac:dyDescent="0.25">
      <c r="A9" s="34" t="s">
        <v>127</v>
      </c>
      <c r="B9" s="128" t="s">
        <v>128</v>
      </c>
      <c r="C9" s="129">
        <v>1186</v>
      </c>
      <c r="D9" s="140">
        <v>750</v>
      </c>
      <c r="E9" s="140" t="s">
        <v>129</v>
      </c>
      <c r="F9" s="141" t="s">
        <v>123</v>
      </c>
      <c r="G9" s="139" t="s">
        <v>130</v>
      </c>
      <c r="H9" s="136">
        <v>42566</v>
      </c>
      <c r="I9" s="136">
        <v>42642</v>
      </c>
      <c r="J9" s="135">
        <f t="shared" si="0"/>
        <v>2</v>
      </c>
      <c r="K9" s="136">
        <f t="shared" ca="1" si="1"/>
        <v>44370</v>
      </c>
      <c r="L9" s="135">
        <f t="shared" ca="1" si="2"/>
        <v>56</v>
      </c>
      <c r="M9" s="137">
        <f t="shared" ca="1" si="3"/>
        <v>4.666666666666667</v>
      </c>
      <c r="N9" s="127"/>
    </row>
    <row r="10" spans="1:14" ht="18" x14ac:dyDescent="0.25">
      <c r="A10" s="34" t="s">
        <v>131</v>
      </c>
      <c r="B10" s="128" t="s">
        <v>132</v>
      </c>
      <c r="C10" s="129">
        <v>127</v>
      </c>
      <c r="D10" s="140">
        <v>12</v>
      </c>
      <c r="E10" s="140" t="s">
        <v>133</v>
      </c>
      <c r="F10" s="141" t="s">
        <v>125</v>
      </c>
      <c r="G10" s="139" t="s">
        <v>113</v>
      </c>
      <c r="H10" s="136">
        <v>44238</v>
      </c>
      <c r="I10" s="136">
        <v>44308</v>
      </c>
      <c r="J10" s="135">
        <f t="shared" si="0"/>
        <v>2</v>
      </c>
      <c r="K10" s="136">
        <f t="shared" ca="1" si="1"/>
        <v>44370</v>
      </c>
      <c r="L10" s="135">
        <f t="shared" ca="1" si="2"/>
        <v>2</v>
      </c>
      <c r="M10" s="137">
        <f t="shared" ca="1" si="3"/>
        <v>0.16666666666666666</v>
      </c>
      <c r="N10" s="127"/>
    </row>
    <row r="11" spans="1:14" ht="18" x14ac:dyDescent="0.25">
      <c r="A11" s="34" t="s">
        <v>120</v>
      </c>
      <c r="B11" s="138" t="s">
        <v>134</v>
      </c>
      <c r="C11" s="129">
        <v>1003</v>
      </c>
      <c r="D11" s="140">
        <v>750</v>
      </c>
      <c r="E11" s="140" t="s">
        <v>129</v>
      </c>
      <c r="F11" s="141" t="s">
        <v>125</v>
      </c>
      <c r="G11" s="139" t="s">
        <v>130</v>
      </c>
      <c r="H11" s="136">
        <v>41119</v>
      </c>
      <c r="I11" s="136">
        <v>41181</v>
      </c>
      <c r="J11" s="135">
        <f t="shared" si="0"/>
        <v>2</v>
      </c>
      <c r="K11" s="136">
        <f t="shared" ca="1" si="1"/>
        <v>44370</v>
      </c>
      <c r="L11" s="135">
        <f t="shared" ca="1" si="2"/>
        <v>104</v>
      </c>
      <c r="M11" s="137">
        <f t="shared" ca="1" si="3"/>
        <v>8.6666666666666661</v>
      </c>
      <c r="N11" s="127"/>
    </row>
    <row r="12" spans="1:14" ht="18" x14ac:dyDescent="0.25">
      <c r="A12" s="34"/>
      <c r="B12" s="138"/>
      <c r="C12" s="129"/>
      <c r="D12" s="140"/>
      <c r="E12" s="140"/>
      <c r="F12" s="141"/>
      <c r="G12" s="139"/>
      <c r="H12" s="136"/>
      <c r="I12" s="136"/>
      <c r="J12" s="135"/>
      <c r="K12" s="136"/>
      <c r="L12" s="135"/>
      <c r="M12" s="137"/>
      <c r="N12" s="127"/>
    </row>
    <row r="13" spans="1:14" ht="18" x14ac:dyDescent="0.25">
      <c r="A13" s="34"/>
      <c r="B13" s="138"/>
      <c r="C13" s="129"/>
      <c r="D13" s="140"/>
      <c r="E13" s="140"/>
      <c r="F13" s="141"/>
      <c r="G13" s="139"/>
      <c r="H13" s="136"/>
      <c r="I13" s="136"/>
      <c r="J13" s="135"/>
      <c r="K13" s="136"/>
      <c r="L13" s="135"/>
      <c r="M13" s="137"/>
      <c r="N13" s="127"/>
    </row>
    <row r="14" spans="1:14" ht="18" x14ac:dyDescent="0.25">
      <c r="A14" s="34"/>
      <c r="B14" s="138"/>
      <c r="C14" s="129"/>
      <c r="D14" s="140"/>
      <c r="E14" s="140"/>
      <c r="F14" s="141"/>
      <c r="G14" s="139"/>
      <c r="H14" s="136"/>
      <c r="I14" s="136"/>
      <c r="J14" s="135"/>
      <c r="K14" s="136"/>
      <c r="L14" s="135"/>
      <c r="M14" s="137"/>
      <c r="N14" s="127"/>
    </row>
    <row r="15" spans="1:14" s="46" customFormat="1" ht="18" x14ac:dyDescent="0.25">
      <c r="A15" s="45" t="s">
        <v>155</v>
      </c>
      <c r="B15" s="145"/>
      <c r="C15" s="146"/>
      <c r="D15" s="148"/>
      <c r="E15" s="148"/>
      <c r="F15" s="149"/>
      <c r="G15" s="150"/>
      <c r="H15" s="151"/>
      <c r="I15" s="151"/>
      <c r="J15" s="147"/>
      <c r="K15" s="151"/>
      <c r="L15" s="147"/>
      <c r="M15" s="152"/>
      <c r="N15" s="153"/>
    </row>
    <row r="16" spans="1:14" ht="18" x14ac:dyDescent="0.25">
      <c r="A16" s="34"/>
      <c r="B16" s="145"/>
      <c r="C16" s="146"/>
      <c r="D16" s="148"/>
      <c r="E16" s="148"/>
      <c r="F16" s="149"/>
      <c r="G16" s="139"/>
      <c r="H16" s="136"/>
      <c r="I16" s="136"/>
      <c r="J16" s="135"/>
      <c r="K16" s="136"/>
      <c r="L16" s="135"/>
      <c r="M16" s="137"/>
      <c r="N16" s="127"/>
    </row>
    <row r="17" spans="1:14" ht="18" x14ac:dyDescent="0.25">
      <c r="A17" s="34"/>
      <c r="B17" s="154" t="s">
        <v>135</v>
      </c>
      <c r="C17" s="155">
        <f>SUM(C3:C16)</f>
        <v>4327</v>
      </c>
      <c r="D17" s="143"/>
      <c r="E17" s="140"/>
      <c r="F17" s="141"/>
      <c r="G17" s="139"/>
      <c r="H17" s="136"/>
      <c r="I17" s="136"/>
      <c r="J17" s="135"/>
      <c r="K17" s="136"/>
      <c r="L17" s="158" t="s">
        <v>137</v>
      </c>
      <c r="M17" s="159"/>
      <c r="N17" s="163">
        <f>AVERAGE(D3:D16)</f>
        <v>11323.555555555555</v>
      </c>
    </row>
    <row r="18" spans="1:14" ht="18" x14ac:dyDescent="0.25">
      <c r="A18" s="34"/>
      <c r="B18" s="154" t="s">
        <v>136</v>
      </c>
      <c r="C18" s="156">
        <f>AVERAGE(C3:C16)</f>
        <v>480.77777777777777</v>
      </c>
      <c r="D18" s="156">
        <f>AVERAGE(D3:D16)</f>
        <v>11323.555555555555</v>
      </c>
      <c r="E18" s="140"/>
      <c r="F18" s="141"/>
      <c r="G18" s="139"/>
      <c r="H18" s="136"/>
      <c r="I18" s="136"/>
      <c r="J18" s="135"/>
      <c r="K18" s="136"/>
      <c r="L18" s="135"/>
      <c r="M18" s="137"/>
      <c r="N18" s="127"/>
    </row>
    <row r="19" spans="1:14" ht="18" x14ac:dyDescent="0.25">
      <c r="A19" s="34"/>
      <c r="B19" s="145"/>
      <c r="C19" s="146"/>
      <c r="D19" s="148"/>
      <c r="E19" s="148"/>
      <c r="F19" s="149"/>
      <c r="G19" s="139"/>
      <c r="H19" s="136"/>
      <c r="I19" s="136"/>
      <c r="J19" s="135"/>
      <c r="K19" s="136"/>
      <c r="L19" s="135"/>
      <c r="M19" s="137"/>
      <c r="N19" s="127"/>
    </row>
    <row r="20" spans="1:14" ht="18" x14ac:dyDescent="0.25">
      <c r="A20" s="34"/>
      <c r="B20" s="138"/>
      <c r="C20" s="129"/>
      <c r="D20" s="140"/>
      <c r="E20" s="140"/>
      <c r="F20" s="141"/>
      <c r="G20" s="139"/>
      <c r="H20" s="136"/>
      <c r="I20" s="136"/>
      <c r="J20" s="135"/>
      <c r="K20" s="157"/>
      <c r="L20" s="27" t="s">
        <v>208</v>
      </c>
    </row>
    <row r="21" spans="1:14" ht="18" x14ac:dyDescent="0.25">
      <c r="A21" s="34"/>
      <c r="B21" s="138"/>
      <c r="C21" s="129"/>
      <c r="D21" s="140"/>
      <c r="E21" s="140"/>
      <c r="F21" s="141"/>
      <c r="G21" s="139"/>
      <c r="H21" s="136"/>
      <c r="I21" s="136"/>
      <c r="J21" s="135"/>
      <c r="K21" s="136"/>
      <c r="L21" s="135"/>
      <c r="M21" s="137"/>
      <c r="N21" s="127"/>
    </row>
    <row r="22" spans="1:14" x14ac:dyDescent="0.2">
      <c r="A22" s="34"/>
      <c r="B22" s="35"/>
      <c r="C22" s="30"/>
      <c r="D22" s="36"/>
      <c r="E22" s="36"/>
      <c r="F22" s="37"/>
      <c r="G22" s="34"/>
      <c r="H22" s="32"/>
      <c r="I22" s="32"/>
      <c r="J22" s="31"/>
      <c r="K22" s="32"/>
      <c r="L22" s="31"/>
      <c r="M22" s="33"/>
    </row>
    <row r="23" spans="1:14" x14ac:dyDescent="0.2">
      <c r="A23" s="34"/>
      <c r="B23" s="35"/>
      <c r="C23" s="30"/>
      <c r="D23" s="36"/>
      <c r="E23" s="36"/>
      <c r="F23" s="37"/>
      <c r="G23" s="34"/>
      <c r="H23" s="32"/>
      <c r="I23" s="32"/>
      <c r="J23" s="31"/>
      <c r="K23" s="32"/>
      <c r="L23" s="31"/>
      <c r="M23" s="33"/>
    </row>
    <row r="24" spans="1:14" x14ac:dyDescent="0.2">
      <c r="A24" s="34"/>
      <c r="B24" s="35"/>
      <c r="C24" s="30"/>
      <c r="D24" s="36"/>
      <c r="E24" s="36"/>
      <c r="F24" s="37"/>
      <c r="G24" s="34"/>
      <c r="H24" s="38"/>
      <c r="I24" s="38"/>
      <c r="J24" s="34"/>
      <c r="K24" s="32"/>
      <c r="L24" s="31"/>
      <c r="M24" s="33"/>
    </row>
    <row r="25" spans="1:14" x14ac:dyDescent="0.2">
      <c r="A25" s="34"/>
      <c r="B25" s="35"/>
      <c r="C25" s="30"/>
      <c r="D25" s="36"/>
      <c r="E25" s="36"/>
      <c r="F25" s="37"/>
      <c r="G25" s="34"/>
      <c r="H25" s="32"/>
      <c r="I25" s="32"/>
      <c r="J25" s="31"/>
      <c r="K25" s="32"/>
      <c r="L25" s="31"/>
      <c r="M25" s="33"/>
    </row>
    <row r="26" spans="1:14" x14ac:dyDescent="0.2">
      <c r="A26" s="34"/>
      <c r="B26" s="35"/>
      <c r="C26" s="30"/>
      <c r="D26" s="36"/>
      <c r="E26" s="36"/>
      <c r="F26" s="37"/>
      <c r="G26" s="34"/>
      <c r="H26" s="32"/>
      <c r="I26" s="32"/>
      <c r="J26" s="31"/>
      <c r="K26" s="32"/>
      <c r="L26" s="31"/>
      <c r="M26" s="33"/>
    </row>
    <row r="27" spans="1:14" x14ac:dyDescent="0.2">
      <c r="A27" s="34"/>
      <c r="B27" s="35"/>
      <c r="C27" s="30"/>
      <c r="D27" s="36"/>
      <c r="E27" s="36"/>
      <c r="F27" s="37"/>
      <c r="G27" s="34"/>
      <c r="H27" s="32"/>
      <c r="I27" s="32"/>
      <c r="J27" s="31"/>
      <c r="K27" s="32"/>
      <c r="L27" s="31"/>
      <c r="M27" s="33"/>
    </row>
    <row r="28" spans="1:14" x14ac:dyDescent="0.2">
      <c r="A28" s="34"/>
      <c r="B28" s="35"/>
      <c r="C28" s="30"/>
      <c r="D28" s="36"/>
      <c r="E28" s="36"/>
      <c r="F28" s="37"/>
      <c r="G28" s="34"/>
      <c r="H28" s="32"/>
      <c r="I28" s="32"/>
      <c r="J28" s="31"/>
      <c r="K28" s="32"/>
      <c r="L28" s="31"/>
      <c r="M28" s="33"/>
    </row>
    <row r="29" spans="1:14" x14ac:dyDescent="0.2">
      <c r="A29" s="34"/>
      <c r="B29" s="35"/>
      <c r="C29" s="30"/>
      <c r="D29" s="36"/>
      <c r="E29" s="36"/>
      <c r="F29" s="37"/>
      <c r="G29" s="34"/>
      <c r="H29" s="32"/>
      <c r="I29" s="32"/>
      <c r="J29" s="31"/>
      <c r="K29" s="32"/>
      <c r="L29" s="31"/>
      <c r="M29" s="33"/>
    </row>
    <row r="30" spans="1:14" x14ac:dyDescent="0.2">
      <c r="A30" s="34"/>
      <c r="B30" s="35"/>
      <c r="C30" s="30"/>
      <c r="D30" s="36"/>
      <c r="E30" s="36"/>
      <c r="F30" s="37"/>
      <c r="G30" s="34"/>
      <c r="H30" s="32"/>
      <c r="I30" s="32"/>
      <c r="J30" s="31"/>
      <c r="K30" s="32"/>
      <c r="L30" s="31"/>
      <c r="M30" s="33"/>
    </row>
    <row r="31" spans="1:14" x14ac:dyDescent="0.2">
      <c r="A31" s="34"/>
      <c r="B31" s="35"/>
      <c r="C31" s="30"/>
      <c r="D31" s="36"/>
      <c r="E31" s="36"/>
      <c r="F31" s="34"/>
      <c r="G31" s="34"/>
      <c r="H31" s="32"/>
      <c r="I31" s="32"/>
      <c r="J31" s="31"/>
      <c r="K31" s="32"/>
      <c r="L31" s="31"/>
      <c r="M31" s="33"/>
    </row>
    <row r="32" spans="1:14" x14ac:dyDescent="0.2">
      <c r="A32" s="34"/>
      <c r="B32" s="35"/>
      <c r="C32" s="30"/>
      <c r="D32" s="36"/>
      <c r="E32" s="36"/>
      <c r="F32" s="37"/>
      <c r="G32" s="34"/>
      <c r="H32" s="32"/>
      <c r="I32" s="32"/>
      <c r="J32" s="31"/>
      <c r="K32" s="32"/>
      <c r="L32" s="31"/>
      <c r="M32" s="33"/>
    </row>
    <row r="33" spans="1:13" x14ac:dyDescent="0.2">
      <c r="A33" s="34"/>
      <c r="B33" s="35"/>
      <c r="C33" s="30"/>
      <c r="D33" s="36"/>
      <c r="E33" s="36"/>
      <c r="F33" s="34"/>
      <c r="G33" s="34"/>
      <c r="H33" s="38"/>
      <c r="I33" s="38"/>
      <c r="J33" s="34"/>
      <c r="K33" s="32"/>
      <c r="L33" s="31"/>
      <c r="M33" s="33"/>
    </row>
    <row r="34" spans="1:13" x14ac:dyDescent="0.2">
      <c r="A34" s="34"/>
      <c r="B34" s="35"/>
      <c r="C34" s="30"/>
      <c r="D34" s="36"/>
      <c r="E34" s="36"/>
      <c r="F34" s="37"/>
      <c r="G34" s="34"/>
      <c r="H34" s="32"/>
      <c r="I34" s="32"/>
      <c r="J34" s="31"/>
      <c r="K34" s="32"/>
      <c r="L34" s="31"/>
      <c r="M34" s="33"/>
    </row>
    <row r="35" spans="1:13" x14ac:dyDescent="0.2">
      <c r="A35" s="34"/>
      <c r="B35" s="35"/>
      <c r="C35" s="30"/>
      <c r="D35" s="36"/>
      <c r="E35" s="36"/>
      <c r="F35" s="37"/>
      <c r="G35" s="34"/>
      <c r="H35" s="32"/>
      <c r="I35" s="32"/>
      <c r="J35" s="31"/>
      <c r="K35" s="32"/>
      <c r="L35" s="31"/>
      <c r="M35" s="33"/>
    </row>
    <row r="36" spans="1:13" x14ac:dyDescent="0.2">
      <c r="A36" s="34"/>
      <c r="B36" s="35"/>
      <c r="C36" s="30"/>
      <c r="D36" s="36"/>
      <c r="E36" s="36"/>
      <c r="F36" s="34"/>
      <c r="G36" s="34"/>
      <c r="H36" s="32"/>
      <c r="I36" s="32"/>
      <c r="J36" s="31"/>
      <c r="K36" s="32"/>
      <c r="L36" s="31"/>
      <c r="M36" s="33"/>
    </row>
    <row r="37" spans="1:13" x14ac:dyDescent="0.2">
      <c r="A37" s="34"/>
      <c r="B37" s="35"/>
      <c r="C37" s="30"/>
      <c r="D37" s="36"/>
      <c r="E37" s="36"/>
      <c r="F37" s="34"/>
      <c r="G37" s="34"/>
      <c r="H37" s="32"/>
      <c r="I37" s="32"/>
      <c r="J37" s="31"/>
      <c r="K37" s="32"/>
      <c r="L37" s="31"/>
      <c r="M37" s="33"/>
    </row>
    <row r="38" spans="1:13" x14ac:dyDescent="0.2">
      <c r="A38" s="34"/>
      <c r="B38" s="35"/>
      <c r="C38" s="30"/>
      <c r="D38" s="36"/>
      <c r="E38" s="36"/>
      <c r="F38" s="37"/>
      <c r="G38" s="34"/>
      <c r="H38" s="32"/>
      <c r="I38" s="32"/>
      <c r="J38" s="31"/>
      <c r="K38" s="32"/>
      <c r="L38" s="31"/>
      <c r="M38" s="33"/>
    </row>
    <row r="39" spans="1:13" x14ac:dyDescent="0.2">
      <c r="A39" s="34"/>
      <c r="B39" s="35"/>
      <c r="C39" s="30"/>
      <c r="D39" s="36"/>
      <c r="E39" s="36"/>
      <c r="F39" s="37"/>
      <c r="G39" s="34"/>
      <c r="H39" s="32"/>
      <c r="I39" s="32"/>
      <c r="J39" s="31"/>
      <c r="K39" s="32"/>
      <c r="L39" s="31"/>
      <c r="M39" s="33"/>
    </row>
    <row r="40" spans="1:13" x14ac:dyDescent="0.2">
      <c r="A40" s="34"/>
      <c r="B40" s="35"/>
      <c r="C40" s="30"/>
      <c r="D40" s="36"/>
      <c r="E40" s="36"/>
      <c r="F40" s="37"/>
      <c r="G40" s="34"/>
      <c r="H40" s="32"/>
      <c r="I40" s="32"/>
      <c r="J40" s="31"/>
      <c r="K40" s="32"/>
      <c r="L40" s="31"/>
      <c r="M40" s="33"/>
    </row>
    <row r="41" spans="1:13" x14ac:dyDescent="0.2">
      <c r="A41" s="34"/>
      <c r="B41" s="35"/>
      <c r="C41" s="30"/>
      <c r="D41" s="36"/>
      <c r="E41" s="36"/>
      <c r="F41" s="37"/>
      <c r="G41" s="34"/>
      <c r="H41" s="32"/>
      <c r="I41" s="32"/>
      <c r="J41" s="31"/>
      <c r="K41" s="32"/>
      <c r="L41" s="31"/>
      <c r="M41" s="33"/>
    </row>
    <row r="42" spans="1:13" x14ac:dyDescent="0.2">
      <c r="A42" s="34"/>
      <c r="B42" s="35"/>
      <c r="C42" s="30"/>
      <c r="D42" s="36"/>
      <c r="E42" s="36"/>
      <c r="F42" s="37"/>
      <c r="G42" s="34"/>
      <c r="H42" s="32"/>
      <c r="I42" s="32"/>
      <c r="J42" s="31"/>
      <c r="K42" s="32"/>
      <c r="L42" s="31"/>
      <c r="M42" s="33"/>
    </row>
    <row r="43" spans="1:13" x14ac:dyDescent="0.2">
      <c r="A43" s="34"/>
      <c r="B43" s="35"/>
      <c r="C43" s="30"/>
      <c r="D43" s="36"/>
      <c r="E43" s="36"/>
      <c r="F43" s="34"/>
      <c r="G43" s="34"/>
      <c r="H43" s="32"/>
      <c r="I43" s="32"/>
      <c r="J43" s="31"/>
      <c r="K43" s="32"/>
      <c r="L43" s="31"/>
      <c r="M43" s="33"/>
    </row>
    <row r="44" spans="1:13" x14ac:dyDescent="0.2">
      <c r="A44" s="34"/>
      <c r="B44" s="35"/>
      <c r="C44" s="30"/>
      <c r="D44" s="36"/>
      <c r="E44" s="36"/>
      <c r="F44" s="37"/>
      <c r="G44" s="34"/>
      <c r="H44" s="32"/>
      <c r="I44" s="32"/>
      <c r="J44" s="31"/>
      <c r="K44" s="32"/>
      <c r="L44" s="31"/>
      <c r="M44" s="33"/>
    </row>
    <row r="45" spans="1:13" x14ac:dyDescent="0.2">
      <c r="A45" s="34"/>
      <c r="B45" s="39"/>
      <c r="C45" s="30"/>
      <c r="D45" s="36"/>
      <c r="E45" s="36"/>
      <c r="F45" s="37"/>
      <c r="G45" s="34"/>
      <c r="H45" s="32"/>
      <c r="I45" s="32"/>
      <c r="J45" s="31"/>
      <c r="K45" s="32"/>
      <c r="L45" s="31"/>
      <c r="M45" s="33"/>
    </row>
    <row r="46" spans="1:13" x14ac:dyDescent="0.2">
      <c r="A46" s="34"/>
      <c r="B46" s="35"/>
      <c r="C46" s="30"/>
      <c r="D46" s="36"/>
      <c r="E46" s="34"/>
      <c r="F46" s="34"/>
      <c r="G46" s="34"/>
      <c r="H46" s="38"/>
      <c r="I46" s="38"/>
      <c r="J46" s="34"/>
      <c r="K46" s="32"/>
      <c r="L46" s="31"/>
      <c r="M46" s="33"/>
    </row>
    <row r="47" spans="1:13" x14ac:dyDescent="0.2">
      <c r="A47" s="34"/>
      <c r="B47" s="35"/>
      <c r="C47" s="30"/>
      <c r="D47" s="36"/>
      <c r="E47" s="36"/>
      <c r="F47" s="37"/>
      <c r="G47" s="34"/>
      <c r="H47" s="32"/>
      <c r="I47" s="32"/>
      <c r="J47" s="31"/>
      <c r="K47" s="32"/>
      <c r="L47" s="31"/>
      <c r="M47" s="33"/>
    </row>
    <row r="48" spans="1:13" x14ac:dyDescent="0.2">
      <c r="A48" s="34"/>
      <c r="B48" s="35"/>
      <c r="C48" s="30"/>
      <c r="D48" s="36"/>
      <c r="E48" s="36"/>
      <c r="F48" s="37"/>
      <c r="G48" s="34"/>
      <c r="H48" s="32"/>
      <c r="I48" s="32"/>
      <c r="J48" s="31"/>
      <c r="K48" s="32"/>
      <c r="L48" s="31"/>
      <c r="M48" s="33"/>
    </row>
    <row r="49" spans="1:13" x14ac:dyDescent="0.2">
      <c r="A49" s="34"/>
      <c r="B49" s="39"/>
      <c r="C49" s="30"/>
      <c r="D49" s="36"/>
      <c r="E49" s="36"/>
      <c r="F49" s="37"/>
      <c r="G49" s="34"/>
      <c r="H49" s="32"/>
      <c r="I49" s="32"/>
      <c r="J49" s="31"/>
      <c r="K49" s="32"/>
      <c r="L49" s="31"/>
      <c r="M49" s="33"/>
    </row>
    <row r="50" spans="1:13" x14ac:dyDescent="0.2">
      <c r="A50" s="34"/>
      <c r="B50" s="35"/>
      <c r="C50" s="30"/>
      <c r="D50" s="36"/>
      <c r="E50" s="36"/>
      <c r="F50" s="37"/>
      <c r="G50" s="34"/>
      <c r="H50" s="32"/>
      <c r="I50" s="32"/>
      <c r="J50" s="31"/>
      <c r="K50" s="32"/>
      <c r="L50" s="31"/>
      <c r="M50" s="33"/>
    </row>
    <row r="51" spans="1:13" x14ac:dyDescent="0.2">
      <c r="A51" s="34"/>
      <c r="B51" s="35"/>
      <c r="C51" s="30"/>
      <c r="D51" s="36"/>
      <c r="E51" s="36"/>
      <c r="F51" s="37"/>
      <c r="G51" s="34"/>
      <c r="H51" s="32"/>
      <c r="I51" s="32"/>
      <c r="J51" s="31"/>
      <c r="K51" s="32"/>
      <c r="L51" s="31"/>
      <c r="M51" s="33"/>
    </row>
    <row r="52" spans="1:13" x14ac:dyDescent="0.2">
      <c r="A52" s="34"/>
      <c r="B52" s="35"/>
      <c r="C52" s="30"/>
      <c r="D52" s="36"/>
      <c r="E52" s="36"/>
      <c r="F52" s="37"/>
      <c r="G52" s="34"/>
      <c r="H52" s="32"/>
      <c r="I52" s="32"/>
      <c r="J52" s="31"/>
      <c r="K52" s="32"/>
      <c r="L52" s="31"/>
      <c r="M52" s="33"/>
    </row>
    <row r="53" spans="1:13" x14ac:dyDescent="0.2">
      <c r="A53" s="34"/>
      <c r="B53" s="35"/>
      <c r="C53" s="30"/>
      <c r="D53" s="36"/>
      <c r="E53" s="36"/>
      <c r="F53" s="37"/>
      <c r="G53" s="34"/>
      <c r="H53" s="32"/>
      <c r="I53" s="32"/>
      <c r="J53" s="31"/>
      <c r="K53" s="32"/>
      <c r="L53" s="31"/>
      <c r="M53" s="33"/>
    </row>
    <row r="54" spans="1:13" x14ac:dyDescent="0.2">
      <c r="A54" s="34"/>
      <c r="B54" s="35"/>
      <c r="C54" s="30"/>
      <c r="D54" s="36"/>
      <c r="E54" s="36"/>
      <c r="F54" s="37"/>
      <c r="G54" s="34"/>
      <c r="H54" s="32"/>
      <c r="I54" s="32"/>
      <c r="J54" s="31"/>
      <c r="K54" s="32"/>
      <c r="L54" s="31"/>
      <c r="M54" s="33"/>
    </row>
    <row r="55" spans="1:13" x14ac:dyDescent="0.2">
      <c r="A55" s="34"/>
      <c r="B55" s="39"/>
      <c r="C55" s="30"/>
      <c r="D55" s="36"/>
      <c r="E55" s="36"/>
      <c r="F55" s="37"/>
      <c r="G55" s="34"/>
      <c r="H55" s="32"/>
      <c r="I55" s="32"/>
      <c r="J55" s="31"/>
      <c r="K55" s="32"/>
      <c r="L55" s="31"/>
      <c r="M55" s="33"/>
    </row>
    <row r="56" spans="1:13" x14ac:dyDescent="0.2">
      <c r="A56" s="34"/>
      <c r="B56" s="35"/>
      <c r="C56" s="30"/>
      <c r="D56" s="36"/>
      <c r="E56" s="36"/>
      <c r="F56" s="37"/>
      <c r="G56" s="34"/>
      <c r="H56" s="32"/>
      <c r="I56" s="32"/>
      <c r="J56" s="31"/>
      <c r="K56" s="32"/>
      <c r="L56" s="31"/>
      <c r="M56" s="33"/>
    </row>
    <row r="57" spans="1:13" x14ac:dyDescent="0.2">
      <c r="A57" s="34"/>
      <c r="B57" s="35"/>
      <c r="C57" s="30"/>
      <c r="D57" s="36"/>
      <c r="E57" s="36"/>
      <c r="F57" s="37"/>
      <c r="G57" s="34"/>
      <c r="H57" s="32"/>
      <c r="I57" s="32"/>
      <c r="J57" s="31"/>
      <c r="K57" s="32"/>
      <c r="L57" s="31"/>
      <c r="M57" s="33"/>
    </row>
    <row r="58" spans="1:13" x14ac:dyDescent="0.2">
      <c r="A58" s="34"/>
      <c r="B58" s="35"/>
      <c r="C58" s="30"/>
      <c r="D58" s="36"/>
      <c r="E58" s="36"/>
      <c r="F58" s="37"/>
      <c r="G58" s="34"/>
      <c r="H58" s="32"/>
      <c r="I58" s="32"/>
      <c r="J58" s="31"/>
      <c r="K58" s="32"/>
      <c r="L58" s="31"/>
      <c r="M58" s="33"/>
    </row>
    <row r="59" spans="1:13" x14ac:dyDescent="0.2">
      <c r="A59" s="34"/>
      <c r="B59" s="35"/>
      <c r="C59" s="30"/>
      <c r="D59" s="36"/>
      <c r="E59" s="36"/>
      <c r="F59" s="34"/>
      <c r="G59" s="34"/>
      <c r="H59" s="32"/>
      <c r="I59" s="32"/>
      <c r="J59" s="31"/>
      <c r="K59" s="32"/>
      <c r="L59" s="31"/>
      <c r="M59" s="33"/>
    </row>
    <row r="60" spans="1:13" x14ac:dyDescent="0.2">
      <c r="A60" s="34"/>
      <c r="B60" s="35"/>
      <c r="C60" s="30"/>
      <c r="D60" s="36"/>
      <c r="E60" s="36"/>
      <c r="F60" s="34"/>
      <c r="G60" s="34"/>
      <c r="H60" s="32"/>
      <c r="I60" s="32"/>
      <c r="J60" s="31"/>
      <c r="K60" s="32"/>
      <c r="L60" s="31"/>
      <c r="M60" s="33"/>
    </row>
    <row r="61" spans="1:13" x14ac:dyDescent="0.2">
      <c r="A61" s="34"/>
      <c r="B61" s="35"/>
      <c r="C61" s="30"/>
      <c r="D61" s="36"/>
      <c r="E61" s="36"/>
      <c r="F61" s="37"/>
      <c r="G61" s="34"/>
      <c r="H61" s="32"/>
      <c r="I61" s="32"/>
      <c r="J61" s="31"/>
      <c r="K61" s="32"/>
      <c r="L61" s="31"/>
      <c r="M61" s="33"/>
    </row>
    <row r="62" spans="1:13" x14ac:dyDescent="0.2">
      <c r="A62" s="34"/>
      <c r="B62" s="35"/>
      <c r="C62" s="30"/>
      <c r="D62" s="36"/>
      <c r="E62" s="36"/>
      <c r="F62" s="37"/>
      <c r="G62" s="34"/>
      <c r="H62" s="32"/>
      <c r="I62" s="32"/>
      <c r="J62" s="31"/>
      <c r="K62" s="32"/>
      <c r="L62" s="31"/>
      <c r="M62" s="33"/>
    </row>
    <row r="63" spans="1:13" x14ac:dyDescent="0.2">
      <c r="A63" s="34"/>
      <c r="B63" s="35"/>
      <c r="C63" s="30"/>
      <c r="D63" s="36"/>
      <c r="E63" s="36"/>
      <c r="F63" s="37"/>
      <c r="G63" s="34"/>
      <c r="H63" s="32"/>
      <c r="I63" s="32"/>
      <c r="J63" s="31"/>
      <c r="K63" s="32"/>
      <c r="L63" s="31"/>
      <c r="M63" s="33"/>
    </row>
    <row r="64" spans="1:13" x14ac:dyDescent="0.2">
      <c r="A64" s="34"/>
      <c r="B64" s="39"/>
      <c r="C64" s="30"/>
      <c r="D64" s="40"/>
      <c r="E64" s="40"/>
      <c r="F64" s="37"/>
      <c r="G64" s="34"/>
      <c r="H64" s="32"/>
      <c r="I64" s="32"/>
      <c r="J64" s="31"/>
      <c r="K64" s="32"/>
      <c r="L64" s="31"/>
      <c r="M64" s="33"/>
    </row>
    <row r="65" spans="1:14" x14ac:dyDescent="0.2">
      <c r="A65" s="34"/>
      <c r="B65" s="35"/>
      <c r="C65" s="30"/>
      <c r="D65" s="36"/>
      <c r="E65" s="36"/>
      <c r="F65" s="37"/>
      <c r="G65" s="34"/>
      <c r="H65" s="32"/>
      <c r="I65" s="32"/>
      <c r="J65" s="31"/>
      <c r="K65" s="32"/>
      <c r="L65" s="31"/>
      <c r="M65" s="33"/>
    </row>
    <row r="66" spans="1:14" x14ac:dyDescent="0.2">
      <c r="A66" s="34"/>
      <c r="B66" s="35"/>
      <c r="C66" s="30"/>
      <c r="D66" s="34"/>
      <c r="E66" s="34"/>
      <c r="F66" s="34"/>
      <c r="G66" s="34"/>
      <c r="H66" s="38"/>
      <c r="I66" s="38"/>
      <c r="J66" s="34"/>
      <c r="K66" s="32"/>
      <c r="L66" s="31"/>
      <c r="M66" s="33"/>
    </row>
    <row r="67" spans="1:14" x14ac:dyDescent="0.2">
      <c r="A67" s="34"/>
      <c r="B67" s="39"/>
      <c r="C67" s="30"/>
      <c r="D67" s="36"/>
      <c r="E67" s="36"/>
      <c r="F67" s="37"/>
      <c r="G67" s="34"/>
      <c r="H67" s="32"/>
      <c r="I67" s="32"/>
      <c r="J67" s="31"/>
      <c r="K67" s="32"/>
      <c r="L67" s="31"/>
      <c r="M67" s="33"/>
      <c r="N67" s="41"/>
    </row>
    <row r="68" spans="1:14" x14ac:dyDescent="0.2">
      <c r="D68" s="42"/>
    </row>
  </sheetData>
  <pageMargins left="0" right="0" top="0" bottom="0" header="0.3" footer="0.3"/>
  <pageSetup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1. Precedence</vt:lpstr>
      <vt:lpstr>2. Addition &amp; Avgs</vt:lpstr>
      <vt:lpstr>3 Auto Total</vt:lpstr>
      <vt:lpstr>4. Intro Absolute</vt:lpstr>
      <vt:lpstr>5.  Absolute Referenc</vt:lpstr>
      <vt:lpstr>6. Increase by a %</vt:lpstr>
      <vt:lpstr>7. Totals &amp; $</vt:lpstr>
      <vt:lpstr>8. Add Data OOPS</vt:lpstr>
      <vt:lpstr>9. Odds &amp; Ends</vt:lpstr>
      <vt:lpstr>'5.  Absolute Referenc'!Print_Area</vt:lpstr>
      <vt:lpstr>'7. Totals &amp; $'!Print_Area</vt:lpstr>
      <vt:lpstr>'7. Totals &amp; $'!Print_Titles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Keefe</dc:creator>
  <cp:lastModifiedBy>Linda Keefe</cp:lastModifiedBy>
  <cp:lastPrinted>2021-06-21T19:23:23Z</cp:lastPrinted>
  <dcterms:created xsi:type="dcterms:W3CDTF">2021-06-12T20:37:18Z</dcterms:created>
  <dcterms:modified xsi:type="dcterms:W3CDTF">2021-06-23T16:19:06Z</dcterms:modified>
</cp:coreProperties>
</file>